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SOO\★RYETOUR\2.거래처별 견적 및 진행\태권도\2024 태권도\주니어\"/>
    </mc:Choice>
  </mc:AlternateContent>
  <xr:revisionPtr revIDLastSave="0" documentId="13_ncr:1_{AA889930-EDE7-4F79-A666-8D55DA94A4D1}" xr6:coauthVersionLast="47" xr6:coauthVersionMax="47" xr10:uidLastSave="{00000000-0000-0000-0000-000000000000}"/>
  <bookViews>
    <workbookView xWindow="28680" yWindow="-120" windowWidth="29040" windowHeight="15720" firstSheet="1" activeTab="1" xr2:uid="{00000000-000D-0000-FFFF-FFFF00000000}"/>
  </bookViews>
  <sheets>
    <sheet name="X" sheetId="6" state="hidden" r:id="rId1"/>
    <sheet name="Reservation Form" sheetId="4" r:id="rId2"/>
  </sheets>
  <definedNames>
    <definedName name="_xlnm.Print_Area" localSheetId="1">'Reservation Form'!$A$1:$J$86</definedName>
    <definedName name="_xlnm.Print_Titles" localSheetId="1">'Reservation Form'!$1:$1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6" l="1"/>
  <c r="I21" i="6"/>
  <c r="I20" i="6"/>
  <c r="I19" i="6"/>
  <c r="I18" i="6"/>
  <c r="I17" i="6"/>
  <c r="I15" i="6"/>
  <c r="I12" i="6"/>
  <c r="I10" i="6"/>
  <c r="I8" i="6"/>
  <c r="I6" i="6"/>
  <c r="I4" i="6"/>
  <c r="I3" i="6"/>
  <c r="I5" i="6"/>
  <c r="I7" i="6"/>
  <c r="I9" i="6"/>
  <c r="I11" i="6"/>
  <c r="I13" i="6"/>
  <c r="I14" i="6"/>
  <c r="I16" i="6"/>
  <c r="I2" i="6"/>
  <c r="G62" i="4"/>
  <c r="G63" i="4"/>
  <c r="G64" i="4"/>
  <c r="G65" i="4"/>
  <c r="G66" i="4"/>
  <c r="G61" i="4"/>
  <c r="C62" i="4"/>
  <c r="C63" i="4"/>
  <c r="C64" i="4"/>
  <c r="C65" i="4"/>
  <c r="C66" i="4"/>
  <c r="C61" i="4"/>
  <c r="J77" i="4" l="1"/>
  <c r="H78" i="4" l="1"/>
  <c r="F78" i="4"/>
  <c r="E78" i="4"/>
  <c r="D78" i="4"/>
  <c r="C78" i="4"/>
  <c r="B78" i="4"/>
  <c r="J78" i="4" l="1"/>
  <c r="H67" i="4"/>
  <c r="F66" i="4"/>
  <c r="I66" i="4" s="1"/>
  <c r="F65" i="4"/>
  <c r="I65" i="4" s="1"/>
  <c r="F64" i="4" l="1"/>
  <c r="I64" i="4" s="1"/>
  <c r="F63" i="4"/>
  <c r="I63" i="4" s="1"/>
  <c r="F62" i="4"/>
  <c r="I62" i="4" s="1"/>
  <c r="F61" i="4"/>
  <c r="I61" i="4" s="1"/>
  <c r="I67" i="4" l="1"/>
  <c r="G67" i="4"/>
</calcChain>
</file>

<file path=xl/sharedStrings.xml><?xml version="1.0" encoding="utf-8"?>
<sst xmlns="http://schemas.openxmlformats.org/spreadsheetml/2006/main" count="117" uniqueCount="73">
  <si>
    <t xml:space="preserve">Country : </t>
    <phoneticPr fontId="1" type="noConversion"/>
  </si>
  <si>
    <t>Check-out</t>
    <phoneticPr fontId="1" type="noConversion"/>
  </si>
  <si>
    <t>Number of rooms</t>
    <phoneticPr fontId="1" type="noConversion"/>
  </si>
  <si>
    <t>The Venezia Suite Hotel</t>
    <phoneticPr fontId="1" type="noConversion"/>
  </si>
  <si>
    <t>ACCOMMODATIONS RESERVATION FORM</t>
    <phoneticPr fontId="1" type="noConversion"/>
  </si>
  <si>
    <t>TOTAL</t>
    <phoneticPr fontId="1" type="noConversion"/>
  </si>
  <si>
    <t>In case of late notice, the following penalty shall apply.</t>
  </si>
  <si>
    <t>All dates below are based on Korea Stardard Time (GMT+9)</t>
    <phoneticPr fontId="1" type="noConversion"/>
  </si>
  <si>
    <t>Check-In</t>
    <phoneticPr fontId="1" type="noConversion"/>
  </si>
  <si>
    <t>Single bed</t>
    <phoneticPr fontId="1" type="noConversion"/>
  </si>
  <si>
    <t>Benikea Chuncheon Bears Hotel</t>
    <phoneticPr fontId="1" type="noConversion"/>
  </si>
  <si>
    <t>Nights</t>
    <phoneticPr fontId="1" type="noConversion"/>
  </si>
  <si>
    <t xml:space="preserve">Room type </t>
    <phoneticPr fontId="1" type="noConversion"/>
  </si>
  <si>
    <t>Room rate (P/person,night)</t>
    <phoneticPr fontId="1" type="noConversion"/>
  </si>
  <si>
    <r>
      <rPr>
        <b/>
        <sz val="12"/>
        <color theme="1"/>
        <rFont val="Segoe UI Symbol"/>
        <family val="3"/>
      </rPr>
      <t>◎</t>
    </r>
    <r>
      <rPr>
        <b/>
        <sz val="12"/>
        <color theme="1"/>
        <rFont val="맑은 고딕"/>
        <family val="3"/>
        <charset val="129"/>
      </rPr>
      <t xml:space="preserve"> Participant</t>
    </r>
    <r>
      <rPr>
        <b/>
        <sz val="12"/>
        <color theme="1"/>
        <rFont val="Calibri"/>
        <family val="2"/>
      </rPr>
      <t xml:space="preserve"> Information</t>
    </r>
    <phoneticPr fontId="1" type="noConversion"/>
  </si>
  <si>
    <r>
      <rPr>
        <b/>
        <sz val="12"/>
        <rFont val="Segoe UI Symbol"/>
        <family val="3"/>
      </rPr>
      <t>◎</t>
    </r>
    <r>
      <rPr>
        <b/>
        <sz val="12"/>
        <rFont val="Calibri"/>
        <family val="2"/>
      </rPr>
      <t xml:space="preserve"> Accommodations</t>
    </r>
    <phoneticPr fontId="1" type="noConversion"/>
  </si>
  <si>
    <r>
      <rPr>
        <b/>
        <sz val="12"/>
        <rFont val="Segoe UI Symbol"/>
        <family val="2"/>
      </rPr>
      <t>◎</t>
    </r>
    <r>
      <rPr>
        <b/>
        <sz val="12"/>
        <rFont val="맑은 고딕"/>
        <family val="2"/>
        <charset val="129"/>
      </rPr>
      <t xml:space="preserve"> </t>
    </r>
    <r>
      <rPr>
        <b/>
        <sz val="12"/>
        <rFont val="Calibri"/>
        <family val="2"/>
      </rPr>
      <t>Payment</t>
    </r>
    <phoneticPr fontId="1" type="noConversion"/>
  </si>
  <si>
    <r>
      <rPr>
        <b/>
        <sz val="12"/>
        <rFont val="Segoe UI Symbol"/>
        <family val="2"/>
      </rPr>
      <t>◎</t>
    </r>
    <r>
      <rPr>
        <b/>
        <sz val="12"/>
        <rFont val="맑은 고딕"/>
        <family val="2"/>
        <charset val="129"/>
      </rPr>
      <t xml:space="preserve"> </t>
    </r>
    <r>
      <rPr>
        <b/>
        <sz val="12"/>
        <rFont val="Calibri"/>
        <family val="2"/>
      </rPr>
      <t>Cancellation/Refund</t>
    </r>
    <phoneticPr fontId="1" type="noConversion"/>
  </si>
  <si>
    <r>
      <rPr>
        <b/>
        <sz val="12"/>
        <rFont val="Segoe UI Symbol"/>
        <family val="2"/>
      </rPr>
      <t>◎</t>
    </r>
    <r>
      <rPr>
        <b/>
        <sz val="12"/>
        <rFont val="맑은 고딕"/>
        <family val="2"/>
        <charset val="129"/>
      </rPr>
      <t xml:space="preserve"> </t>
    </r>
    <r>
      <rPr>
        <b/>
        <sz val="12"/>
        <rFont val="Calibri"/>
        <family val="2"/>
      </rPr>
      <t>Special request</t>
    </r>
    <phoneticPr fontId="1" type="noConversion"/>
  </si>
  <si>
    <t>The Jackson9s Hotel</t>
    <phoneticPr fontId="1" type="noConversion"/>
  </si>
  <si>
    <t>Number of Pax</t>
    <phoneticPr fontId="1" type="noConversion"/>
  </si>
  <si>
    <t>Twin bed</t>
    <phoneticPr fontId="1" type="noConversion"/>
  </si>
  <si>
    <t>Total</t>
    <phoneticPr fontId="1" type="noConversion"/>
  </si>
  <si>
    <t>Accommodations</t>
    <phoneticPr fontId="1" type="noConversion"/>
  </si>
  <si>
    <r>
      <t>Cancellation and/or reductions of the number of nights reserved must be made to the RYE Tour (</t>
    </r>
    <r>
      <rPr>
        <u/>
        <sz val="11"/>
        <color rgb="FF0070C0"/>
        <rFont val="Calibri"/>
        <family val="2"/>
      </rPr>
      <t>CKOTKD@ryetour.net</t>
    </r>
    <r>
      <rPr>
        <sz val="11"/>
        <color theme="1"/>
        <rFont val="Calibri"/>
        <family val="2"/>
      </rPr>
      <t xml:space="preserve">). </t>
    </r>
    <phoneticPr fontId="1" type="noConversion"/>
  </si>
  <si>
    <t>The Eston Hotel</t>
    <phoneticPr fontId="1" type="noConversion"/>
  </si>
  <si>
    <t>Sejong Hotel</t>
    <phoneticPr fontId="1" type="noConversion"/>
  </si>
  <si>
    <t>Date</t>
    <phoneticPr fontId="1" type="noConversion"/>
  </si>
  <si>
    <t>rooms</t>
    <phoneticPr fontId="1" type="noConversion"/>
  </si>
  <si>
    <t xml:space="preserve">Phone(country/area/phone) : </t>
    <phoneticPr fontId="1" type="noConversion"/>
  </si>
  <si>
    <t xml:space="preserve">E-mail : </t>
    <phoneticPr fontId="1" type="noConversion"/>
  </si>
  <si>
    <t xml:space="preserve">Group(Team) name : </t>
    <phoneticPr fontId="1" type="noConversion"/>
  </si>
  <si>
    <r>
      <rPr>
        <b/>
        <sz val="12"/>
        <rFont val="Segoe UI Symbol"/>
        <family val="2"/>
      </rPr>
      <t>◎</t>
    </r>
    <r>
      <rPr>
        <b/>
        <sz val="12"/>
        <rFont val="맑은 고딕"/>
        <family val="2"/>
        <charset val="129"/>
      </rPr>
      <t xml:space="preserve"> </t>
    </r>
    <r>
      <rPr>
        <b/>
        <sz val="12"/>
        <rFont val="Calibri"/>
        <family val="2"/>
      </rPr>
      <t>Confirmation</t>
    </r>
    <phoneticPr fontId="1" type="noConversion"/>
  </si>
  <si>
    <r>
      <rPr>
        <b/>
        <sz val="12"/>
        <rFont val="Segoe UI Symbol"/>
        <family val="2"/>
      </rPr>
      <t>◎</t>
    </r>
    <r>
      <rPr>
        <b/>
        <sz val="12"/>
        <rFont val="맑은 고딕"/>
        <family val="2"/>
        <charset val="129"/>
      </rPr>
      <t xml:space="preserve"> </t>
    </r>
    <r>
      <rPr>
        <b/>
        <sz val="12"/>
        <rFont val="Calibri"/>
        <family val="2"/>
      </rPr>
      <t>Guest information - Rooming list &amp; Flight information</t>
    </r>
    <phoneticPr fontId="1" type="noConversion"/>
  </si>
  <si>
    <t xml:space="preserve">Contact person : </t>
    <phoneticPr fontId="1" type="noConversion"/>
  </si>
  <si>
    <t>are highlighted in</t>
    <phoneticPr fontId="1" type="noConversion"/>
  </si>
  <si>
    <t>Yellow</t>
    <phoneticPr fontId="1" type="noConversion"/>
  </si>
  <si>
    <t>Elysian Resort in Gangchon</t>
    <phoneticPr fontId="1" type="noConversion"/>
  </si>
  <si>
    <t>1 person occupancy</t>
    <phoneticPr fontId="1" type="noConversion"/>
  </si>
  <si>
    <t>2 people sharing</t>
    <phoneticPr fontId="1" type="noConversion"/>
  </si>
  <si>
    <t>3 people sharing</t>
  </si>
  <si>
    <t>4 people sharing</t>
  </si>
  <si>
    <t>LEGO LAND</t>
    <phoneticPr fontId="1" type="noConversion"/>
  </si>
  <si>
    <r>
      <rPr>
        <sz val="11"/>
        <rFont val="Segoe UI Symbol"/>
        <family val="2"/>
      </rPr>
      <t>★</t>
    </r>
    <r>
      <rPr>
        <sz val="11"/>
        <rFont val="Calibri"/>
        <family val="2"/>
      </rPr>
      <t xml:space="preserve"> Room rate includes a breakfast at accommodations.</t>
    </r>
    <phoneticPr fontId="1" type="noConversion"/>
  </si>
  <si>
    <t>Price</t>
    <phoneticPr fontId="1" type="noConversion"/>
  </si>
  <si>
    <t>No.of pax</t>
    <phoneticPr fontId="1" type="noConversion"/>
  </si>
  <si>
    <r>
      <t xml:space="preserve"> * Cancellation which is made up to </t>
    </r>
    <r>
      <rPr>
        <b/>
        <u/>
        <sz val="11"/>
        <color rgb="FFFF0000"/>
        <rFont val="Calibri"/>
        <family val="2"/>
      </rPr>
      <t>September 4, 2024</t>
    </r>
    <r>
      <rPr>
        <sz val="11"/>
        <color theme="1"/>
        <rFont val="Calibri"/>
        <family val="2"/>
      </rPr>
      <t xml:space="preserve"> : No penalty</t>
    </r>
    <phoneticPr fontId="1" type="noConversion"/>
  </si>
  <si>
    <r>
      <t xml:space="preserve"> * Cancellation which is made between </t>
    </r>
    <r>
      <rPr>
        <b/>
        <u/>
        <sz val="11"/>
        <color rgb="FFFF0000"/>
        <rFont val="Calibri"/>
        <family val="2"/>
      </rPr>
      <t>September 5 ~ September 11, 2024</t>
    </r>
    <r>
      <rPr>
        <sz val="11"/>
        <color theme="1"/>
        <rFont val="Calibri"/>
        <family val="2"/>
      </rPr>
      <t xml:space="preserve"> : 30% penalty of the total payment</t>
    </r>
    <phoneticPr fontId="1" type="noConversion"/>
  </si>
  <si>
    <r>
      <t xml:space="preserve"> * Cancellation which is made between </t>
    </r>
    <r>
      <rPr>
        <b/>
        <u/>
        <sz val="11"/>
        <color rgb="FFFF0000"/>
        <rFont val="Calibri"/>
        <family val="2"/>
      </rPr>
      <t>September 12 ~ September 18, 2024</t>
    </r>
    <r>
      <rPr>
        <sz val="11"/>
        <color theme="1"/>
        <rFont val="Calibri"/>
        <family val="2"/>
      </rPr>
      <t xml:space="preserve"> : 50% penalty of the total payment</t>
    </r>
    <phoneticPr fontId="1" type="noConversion"/>
  </si>
  <si>
    <r>
      <t xml:space="preserve"> * Cancellation which is made from </t>
    </r>
    <r>
      <rPr>
        <b/>
        <u/>
        <sz val="11"/>
        <color rgb="FFFF0000"/>
        <rFont val="Calibri"/>
        <family val="2"/>
      </rPr>
      <t>september 19, 2024</t>
    </r>
    <r>
      <rPr>
        <sz val="11"/>
        <color theme="1"/>
        <rFont val="Calibri"/>
        <family val="2"/>
      </rPr>
      <t xml:space="preserve"> : 100% penalty of the total payment</t>
    </r>
    <phoneticPr fontId="1" type="noConversion"/>
  </si>
  <si>
    <r>
      <t xml:space="preserve"> </t>
    </r>
    <r>
      <rPr>
        <sz val="11"/>
        <color rgb="FF000000"/>
        <rFont val="Segoe UI Symbol"/>
        <family val="2"/>
      </rPr>
      <t>◆</t>
    </r>
    <r>
      <rPr>
        <sz val="11"/>
        <color rgb="FF000000"/>
        <rFont val="새굴림"/>
        <family val="2"/>
        <charset val="129"/>
      </rPr>
      <t xml:space="preserve"> </t>
    </r>
    <r>
      <rPr>
        <sz val="11"/>
        <color rgb="FF000000"/>
        <rFont val="Calibri"/>
        <family val="2"/>
      </rPr>
      <t>Room at LEGO LAND consists of 1 king-size bed + bunker bed and bunker bed fits for the junior.</t>
    </r>
    <phoneticPr fontId="1" type="noConversion"/>
  </si>
  <si>
    <r>
      <rPr>
        <sz val="11"/>
        <color rgb="FF000000"/>
        <rFont val="Segoe UI Symbol"/>
        <family val="2"/>
      </rPr>
      <t xml:space="preserve"> ◆ </t>
    </r>
    <r>
      <rPr>
        <sz val="11"/>
        <color rgb="FF000000"/>
        <rFont val="Calibri"/>
        <family val="2"/>
      </rPr>
      <t>Twin bed : 2 people sharing a room / Single bed : 1 person in a room
       (Single room rate is applied to 1 person occupancy in a room regardless of room type)</t>
    </r>
    <phoneticPr fontId="1" type="noConversion"/>
  </si>
  <si>
    <r>
      <rPr>
        <b/>
        <sz val="11"/>
        <color rgb="FF0070C0"/>
        <rFont val="Calibri"/>
        <family val="2"/>
      </rPr>
      <t xml:space="preserve"> * Contact for Rye Tour</t>
    </r>
    <r>
      <rPr>
        <sz val="11"/>
        <rFont val="Calibri"/>
        <family val="2"/>
      </rPr>
      <t xml:space="preserve">
  Tel. : +82-2-761-2808 Fax. : +82-2-761-4808  Email : CKOTKD@ryetour.net
   Address : #309, Dong-A Bldg., 7 Gukhoe-daero 70-Gil, Yeongdeungpo-Gu, Seoul, 07238 Korea</t>
    </r>
    <phoneticPr fontId="1" type="noConversion"/>
  </si>
  <si>
    <t xml:space="preserve">No. of pax : </t>
    <phoneticPr fontId="1" type="noConversion"/>
  </si>
  <si>
    <r>
      <t xml:space="preserve">□ </t>
    </r>
    <r>
      <rPr>
        <b/>
        <u/>
        <sz val="14"/>
        <color theme="1"/>
        <rFont val="Calibri"/>
        <family val="2"/>
      </rPr>
      <t>I have read and agreed with the Terms &amp; Conditions set forth for this transaction.</t>
    </r>
    <phoneticPr fontId="1" type="noConversion"/>
  </si>
  <si>
    <r>
      <rPr>
        <sz val="11"/>
        <rFont val="Segoe UI Symbol"/>
        <family val="2"/>
      </rPr>
      <t>▣</t>
    </r>
    <r>
      <rPr>
        <sz val="11"/>
        <rFont val="새굴림"/>
        <family val="2"/>
        <charset val="129"/>
      </rPr>
      <t xml:space="preserve"> </t>
    </r>
    <r>
      <rPr>
        <sz val="11"/>
        <rFont val="Calibri"/>
        <family val="2"/>
      </rPr>
      <t>Please select one from "dropdown box" for the Accommodations, Room type, Check-in/out date and Number of rooms which</t>
    </r>
    <phoneticPr fontId="1" type="noConversion"/>
  </si>
  <si>
    <t>KT&amp;G Chuncheon Stay</t>
    <phoneticPr fontId="1" type="noConversion"/>
  </si>
  <si>
    <r>
      <t xml:space="preserve"> </t>
    </r>
    <r>
      <rPr>
        <sz val="11"/>
        <color rgb="FF000000"/>
        <rFont val="Segoe UI Symbol"/>
        <family val="2"/>
      </rPr>
      <t>◆</t>
    </r>
    <r>
      <rPr>
        <sz val="11"/>
        <color rgb="FF000000"/>
        <rFont val="새굴림"/>
        <family val="2"/>
        <charset val="129"/>
      </rPr>
      <t xml:space="preserve"> </t>
    </r>
    <r>
      <rPr>
        <sz val="11"/>
        <color rgb="FF000000"/>
        <rFont val="Calibri"/>
        <family val="2"/>
      </rPr>
      <t>Elysian Gangchon Resort has 6 types of room with the same room size(99 m2) 
        and room type will be assigned randomly upon the resort check-in / Details are on Accommodations Guide</t>
    </r>
    <phoneticPr fontId="1" type="noConversion"/>
  </si>
  <si>
    <r>
      <t xml:space="preserve"> </t>
    </r>
    <r>
      <rPr>
        <b/>
        <sz val="11"/>
        <color rgb="FFC00000"/>
        <rFont val="Segoe UI Symbol"/>
        <family val="2"/>
      </rPr>
      <t>★</t>
    </r>
    <r>
      <rPr>
        <b/>
        <sz val="11"/>
        <color rgb="FFC00000"/>
        <rFont val="새굴림"/>
        <family val="2"/>
        <charset val="129"/>
      </rPr>
      <t xml:space="preserve"> </t>
    </r>
    <r>
      <rPr>
        <b/>
        <sz val="11"/>
        <color rgb="FFC00000"/>
        <rFont val="Calibri"/>
        <family val="2"/>
      </rPr>
      <t>Unused meal coupon is non-refundable and can't be exchanged in cash</t>
    </r>
    <phoneticPr fontId="1" type="noConversion"/>
  </si>
  <si>
    <t xml:space="preserve"> below, then calculation will be made automatically.</t>
    <phoneticPr fontId="1" type="noConversion"/>
  </si>
  <si>
    <r>
      <t xml:space="preserve">The Chuncheon Leisure and Taekwondo Organizing Committee of the </t>
    </r>
    <r>
      <rPr>
        <b/>
        <u/>
        <sz val="11"/>
        <color theme="1"/>
        <rFont val="Calibri"/>
        <family val="2"/>
      </rPr>
      <t>Chuncheon 2024 World Junior Taekwondo Championships</t>
    </r>
    <r>
      <rPr>
        <sz val="11"/>
        <color theme="1"/>
        <rFont val="Calibri"/>
        <family val="2"/>
      </rPr>
      <t xml:space="preserve"> have prepared the accommodations for the participants and accompanying people during the championships. 
All requests for accommodations will be handled by RYE Tour, Official Travel Agency of the Chuncheon 2024 World Junior Taekwondo Championships. 
Reservation is available on a first-come, first-served basis.  So you are encouraged to complete the form and return it to us by email  </t>
    </r>
    <r>
      <rPr>
        <b/>
        <i/>
        <u/>
        <sz val="11"/>
        <color rgb="FFFF0000"/>
        <rFont val="Calibri"/>
        <family val="2"/>
      </rPr>
      <t xml:space="preserve">no later than August 30, 2024 </t>
    </r>
    <r>
      <rPr>
        <sz val="11"/>
        <rFont val="Calibri"/>
        <family val="2"/>
      </rPr>
      <t>(Korean Standard Time, GMT+9)</t>
    </r>
    <r>
      <rPr>
        <sz val="11"/>
        <color theme="1"/>
        <rFont val="Calibri"/>
        <family val="2"/>
      </rPr>
      <t xml:space="preserve">
 Please follow the reservation process on the</t>
    </r>
    <r>
      <rPr>
        <u/>
        <sz val="11"/>
        <color theme="1"/>
        <rFont val="Calibri"/>
        <family val="2"/>
      </rPr>
      <t xml:space="preserve"> Accommodations Guide.</t>
    </r>
    <phoneticPr fontId="1" type="noConversion"/>
  </si>
  <si>
    <r>
      <rPr>
        <sz val="11"/>
        <rFont val="Segoe UI Symbol"/>
        <family val="2"/>
      </rPr>
      <t>▣</t>
    </r>
    <r>
      <rPr>
        <sz val="11"/>
        <rFont val="새굴림"/>
        <family val="2"/>
        <charset val="129"/>
      </rPr>
      <t xml:space="preserve"> </t>
    </r>
    <r>
      <rPr>
        <sz val="11"/>
        <rFont val="Calibri"/>
        <family val="2"/>
      </rPr>
      <t xml:space="preserve">Exclusive restaurant for the players/accompanying people will be established at the venue during events periods and
     it must be purchased at the time of reservation for the preparation.
     Although purchasing on site is available at Official Travel Agency desk, but it will be limited with higher price </t>
    </r>
    <r>
      <rPr>
        <b/>
        <sz val="11"/>
        <rFont val="Calibri"/>
        <family val="2"/>
      </rPr>
      <t>US$16p/p</t>
    </r>
    <r>
      <rPr>
        <sz val="11"/>
        <rFont val="Calibri"/>
        <family val="2"/>
      </rPr>
      <t xml:space="preserve">
</t>
    </r>
    <r>
      <rPr>
        <sz val="11"/>
        <rFont val="Segoe UI Symbol"/>
        <family val="2"/>
      </rPr>
      <t>▣</t>
    </r>
    <r>
      <rPr>
        <sz val="11"/>
        <rFont val="Calibri"/>
        <family val="2"/>
      </rPr>
      <t xml:space="preserve"> Please select the number of coupons each day from the dropdown box , then it will be calculated automatically. 
     </t>
    </r>
    <r>
      <rPr>
        <b/>
        <u/>
        <sz val="11"/>
        <rFont val="Calibri"/>
        <family val="2"/>
      </rPr>
      <t>Lunch coupon is valid only for the date shown on the coupon.</t>
    </r>
    <phoneticPr fontId="1" type="noConversion"/>
  </si>
  <si>
    <r>
      <t xml:space="preserve"> Payment in full must be completed </t>
    </r>
    <r>
      <rPr>
        <sz val="12"/>
        <color rgb="FFC00000"/>
        <rFont val="Calibri"/>
        <family val="2"/>
      </rPr>
      <t>within 7 days from the issued date of the invoice</t>
    </r>
    <r>
      <rPr>
        <sz val="12"/>
        <rFont val="Calibri"/>
        <family val="2"/>
      </rPr>
      <t xml:space="preserve">, unless otherwise agreed with us in advance. </t>
    </r>
    <phoneticPr fontId="1" type="noConversion"/>
  </si>
  <si>
    <r>
      <rPr>
        <b/>
        <sz val="12"/>
        <rFont val="Calibri"/>
        <family val="2"/>
      </rPr>
      <t xml:space="preserve"> Bank transfer copy is required to be sent to RYE Tour</t>
    </r>
    <r>
      <rPr>
        <sz val="12"/>
        <rFont val="Calibri"/>
        <family val="2"/>
      </rPr>
      <t xml:space="preserve"> with the Reference number,Team name,  accommodations name for tracing your payment.</t>
    </r>
    <phoneticPr fontId="1" type="noConversion"/>
  </si>
  <si>
    <r>
      <rPr>
        <b/>
        <sz val="12"/>
        <rFont val="Calibri"/>
        <family val="2"/>
      </rPr>
      <t xml:space="preserve"> &lt;Bank information&gt;</t>
    </r>
    <r>
      <rPr>
        <sz val="12"/>
        <rFont val="Calibri"/>
        <family val="2"/>
      </rPr>
      <t xml:space="preserve">
   </t>
    </r>
    <r>
      <rPr>
        <sz val="12"/>
        <rFont val="돋움체"/>
        <family val="3"/>
        <charset val="129"/>
      </rPr>
      <t>•</t>
    </r>
    <r>
      <rPr>
        <sz val="12"/>
        <rFont val="Calibri"/>
        <family val="2"/>
      </rPr>
      <t>Bank name : KEB Hana Bank       •Account number : 149-890042-91438      •Swift code : KOEXKRSE
   •Beneficiary : RYE Tour Co.,Ltd.   •Bank address : 53-1 Yeoeuinaru-ro, Yeongdeungpo-gu, Seoul, Korea</t>
    </r>
    <phoneticPr fontId="1" type="noConversion"/>
  </si>
  <si>
    <r>
      <t>Before going ahead the reservation process below, you're required to check(</t>
    </r>
    <r>
      <rPr>
        <b/>
        <u/>
        <sz val="12"/>
        <rFont val="Segoe UI Symbol"/>
        <family val="2"/>
      </rPr>
      <t>✓</t>
    </r>
    <r>
      <rPr>
        <b/>
        <u/>
        <sz val="12"/>
        <rFont val="돋움"/>
        <family val="2"/>
        <charset val="129"/>
      </rPr>
      <t>)</t>
    </r>
    <r>
      <rPr>
        <b/>
        <u/>
        <sz val="12"/>
        <rFont val="Calibri"/>
        <family val="2"/>
      </rPr>
      <t xml:space="preserve"> the box above.</t>
    </r>
    <phoneticPr fontId="1" type="noConversion"/>
  </si>
  <si>
    <r>
      <rPr>
        <b/>
        <sz val="12"/>
        <rFont val="Segoe UI Symbol"/>
        <family val="3"/>
      </rPr>
      <t>◎</t>
    </r>
    <r>
      <rPr>
        <b/>
        <sz val="12"/>
        <rFont val="Calibri"/>
        <family val="2"/>
      </rPr>
      <t xml:space="preserve"> Lunch Coupon (per coupon: US$14) </t>
    </r>
    <r>
      <rPr>
        <b/>
        <sz val="12"/>
        <rFont val="Calibri"/>
        <family val="3"/>
        <charset val="129"/>
      </rPr>
      <t xml:space="preserve">- Advance purchase </t>
    </r>
    <phoneticPr fontId="1" type="noConversion"/>
  </si>
  <si>
    <t>Single plus futon</t>
    <phoneticPr fontId="1" type="noConversion"/>
  </si>
  <si>
    <r>
      <rPr>
        <sz val="11"/>
        <color rgb="FF000000"/>
        <rFont val="Segoe UI Symbol"/>
        <family val="2"/>
      </rPr>
      <t xml:space="preserve">◆ </t>
    </r>
    <r>
      <rPr>
        <sz val="11"/>
        <color rgb="FF000000"/>
        <rFont val="Calibri"/>
        <family val="2"/>
      </rPr>
      <t xml:space="preserve">At Venezia Suites Hotel,
          </t>
    </r>
    <r>
      <rPr>
        <u/>
        <sz val="11"/>
        <color rgb="FF000000"/>
        <rFont val="Calibri"/>
        <family val="2"/>
      </rPr>
      <t>Single plus Futon room</t>
    </r>
    <r>
      <rPr>
        <sz val="11"/>
        <color rgb="FF000000"/>
        <rFont val="Calibri"/>
        <family val="2"/>
      </rPr>
      <t xml:space="preserve"> will be provided 1 bed + 1 futon(blankets, pillow) for placing on the floor.
</t>
    </r>
    <r>
      <rPr>
        <sz val="11"/>
        <color rgb="FF000000"/>
        <rFont val="굴림"/>
        <family val="2"/>
        <charset val="129"/>
      </rPr>
      <t xml:space="preserve">      </t>
    </r>
    <r>
      <rPr>
        <sz val="11"/>
        <color rgb="FF000000"/>
        <rFont val="Calibri"/>
        <family val="2"/>
      </rPr>
      <t>Breakfast will be provided</t>
    </r>
    <r>
      <rPr>
        <sz val="11"/>
        <color rgb="FF000000"/>
        <rFont val="굴림"/>
        <family val="2"/>
        <charset val="129"/>
      </rPr>
      <t xml:space="preserve"> </t>
    </r>
    <r>
      <rPr>
        <sz val="11"/>
        <color rgb="FF000000"/>
        <rFont val="Calibri"/>
        <family val="2"/>
      </rPr>
      <t>as a type of boxed meal unless if they don’t make the arrangement outside restaurant.</t>
    </r>
    <phoneticPr fontId="1" type="noConversion"/>
  </si>
  <si>
    <r>
      <t xml:space="preserve">Once your hotel reservation is complete, RYE Tour sends you the "Rooming list &amp; Flight information" form which you should fill in and get back to us no later than the booking deadline. </t>
    </r>
    <r>
      <rPr>
        <sz val="12"/>
        <color rgb="FFFF0000"/>
        <rFont val="Calibri"/>
        <family val="2"/>
      </rPr>
      <t>(August 30)</t>
    </r>
    <phoneticPr fontId="1" type="noConversion"/>
  </si>
  <si>
    <t xml:space="preserve"> Once RYE Tour receives your full payment, then confirmation will be emailed to you with "Rooming list &amp; Flight information"</t>
    <phoneticPr fontId="1" type="noConversion"/>
  </si>
  <si>
    <r>
      <t xml:space="preserve"> </t>
    </r>
    <r>
      <rPr>
        <sz val="11"/>
        <color rgb="FF000000"/>
        <rFont val="Segoe UI Symbol"/>
        <family val="2"/>
      </rPr>
      <t>◆</t>
    </r>
    <r>
      <rPr>
        <sz val="11"/>
        <color rgb="FF000000"/>
        <rFont val="새굴림"/>
        <family val="2"/>
        <charset val="129"/>
      </rPr>
      <t xml:space="preserve"> </t>
    </r>
    <r>
      <rPr>
        <sz val="11"/>
        <color rgb="FF000000"/>
        <rFont val="Calibri"/>
        <family val="2"/>
      </rPr>
      <t xml:space="preserve"> Jackson9 and Eston Hotel are sharing the same building, just operating agency is different.</t>
    </r>
    <phoneticPr fontId="1" type="noConversion"/>
  </si>
  <si>
    <r>
      <t xml:space="preserve"> </t>
    </r>
    <r>
      <rPr>
        <sz val="11"/>
        <color rgb="FF000000"/>
        <rFont val="Segoe UI Symbol"/>
        <family val="2"/>
      </rPr>
      <t xml:space="preserve">◆ </t>
    </r>
    <r>
      <rPr>
        <sz val="11"/>
        <color rgb="FF000000"/>
        <rFont val="Calibri"/>
        <family val="2"/>
      </rPr>
      <t xml:space="preserve"> 3 people &amp; 4 people sharing room types are available  at both "Elysian Gangchon" and "LEGO LAND" only.</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</si>
</sst>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m\/dd/ddd"/>
    <numFmt numFmtId="177" formatCode="&quot;US$&quot;#,##0_);[Red]\(&quot;US$&quot;#,##0\)"/>
    <numFmt numFmtId="178" formatCode="mmm\.\ dd"/>
  </numFmts>
  <fonts count="49" x14ac:knownFonts="1">
    <font>
      <sz val="12"/>
      <color theme="1"/>
      <name val="맑은 고딕"/>
      <family val="2"/>
      <scheme val="minor"/>
    </font>
    <font>
      <sz val="8"/>
      <name val="맑은 고딕"/>
      <family val="3"/>
      <charset val="129"/>
      <scheme val="minor"/>
    </font>
    <font>
      <sz val="11"/>
      <name val="Calibri"/>
      <family val="2"/>
    </font>
    <font>
      <b/>
      <sz val="11"/>
      <name val="Calibri"/>
      <family val="2"/>
    </font>
    <font>
      <sz val="12"/>
      <color rgb="FF0070C0"/>
      <name val="맑은 고딕"/>
      <family val="2"/>
      <scheme val="minor"/>
    </font>
    <font>
      <b/>
      <sz val="18"/>
      <color theme="0"/>
      <name val="Calibri"/>
      <family val="2"/>
    </font>
    <font>
      <sz val="11"/>
      <color theme="1"/>
      <name val="Calibri"/>
      <family val="2"/>
    </font>
    <font>
      <sz val="11"/>
      <color theme="1"/>
      <name val="맑은 고딕"/>
      <family val="2"/>
      <scheme val="minor"/>
    </font>
    <font>
      <b/>
      <sz val="11"/>
      <color rgb="FF0070C0"/>
      <name val="Calibri"/>
      <family val="2"/>
    </font>
    <font>
      <sz val="11"/>
      <name val="Calibri"/>
      <family val="3"/>
      <charset val="129"/>
    </font>
    <font>
      <b/>
      <sz val="12"/>
      <name val="Calibri"/>
      <family val="3"/>
      <charset val="129"/>
    </font>
    <font>
      <b/>
      <sz val="12"/>
      <name val="Calibri"/>
      <family val="2"/>
    </font>
    <font>
      <b/>
      <sz val="12"/>
      <color theme="1"/>
      <name val="Calibri"/>
      <family val="2"/>
    </font>
    <font>
      <b/>
      <sz val="12"/>
      <color theme="1"/>
      <name val="Calibri"/>
      <family val="3"/>
      <charset val="129"/>
    </font>
    <font>
      <sz val="12"/>
      <name val="돋움체"/>
      <family val="3"/>
      <charset val="129"/>
    </font>
    <font>
      <b/>
      <i/>
      <u/>
      <sz val="11"/>
      <color rgb="FFFF0000"/>
      <name val="Calibri"/>
      <family val="2"/>
    </font>
    <font>
      <b/>
      <sz val="12"/>
      <name val="맑은 고딕"/>
      <family val="2"/>
      <charset val="129"/>
    </font>
    <font>
      <b/>
      <sz val="12"/>
      <color theme="1"/>
      <name val="맑은 고딕"/>
      <family val="3"/>
      <charset val="129"/>
    </font>
    <font>
      <b/>
      <sz val="12"/>
      <color theme="1"/>
      <name val="Segoe UI Symbol"/>
      <family val="3"/>
    </font>
    <font>
      <b/>
      <sz val="12"/>
      <name val="Segoe UI Symbol"/>
      <family val="3"/>
    </font>
    <font>
      <b/>
      <sz val="12"/>
      <name val="Segoe UI Symbol"/>
      <family val="2"/>
    </font>
    <font>
      <sz val="10"/>
      <color theme="1"/>
      <name val="맑은 고딕"/>
      <family val="2"/>
      <scheme val="minor"/>
    </font>
    <font>
      <u/>
      <sz val="11"/>
      <color rgb="FF0070C0"/>
      <name val="Calibri"/>
      <family val="2"/>
    </font>
    <font>
      <b/>
      <u/>
      <sz val="11"/>
      <color rgb="FFFF0000"/>
      <name val="Calibri"/>
      <family val="2"/>
    </font>
    <font>
      <sz val="12"/>
      <color theme="1"/>
      <name val="맑은 고딕"/>
      <family val="2"/>
      <scheme val="minor"/>
    </font>
    <font>
      <u/>
      <sz val="11"/>
      <name val="Calibri"/>
      <family val="2"/>
    </font>
    <font>
      <b/>
      <sz val="11"/>
      <color rgb="FFC00000"/>
      <name val="Calibri"/>
      <family val="2"/>
    </font>
    <font>
      <b/>
      <u/>
      <sz val="11"/>
      <color theme="1"/>
      <name val="Calibri"/>
      <family val="2"/>
    </font>
    <font>
      <sz val="9"/>
      <name val="Calibri"/>
      <family val="2"/>
    </font>
    <font>
      <sz val="10"/>
      <name val="Calibri"/>
      <family val="2"/>
    </font>
    <font>
      <u/>
      <sz val="11"/>
      <color theme="1"/>
      <name val="Calibri"/>
      <family val="2"/>
    </font>
    <font>
      <sz val="11"/>
      <name val="Segoe UI Symbol"/>
      <family val="2"/>
    </font>
    <font>
      <sz val="11"/>
      <color rgb="FF000000"/>
      <name val="Calibri"/>
      <family val="2"/>
    </font>
    <font>
      <sz val="11"/>
      <color rgb="FF000000"/>
      <name val="Segoe UI Symbol"/>
      <family val="2"/>
    </font>
    <font>
      <sz val="11"/>
      <color rgb="FF000000"/>
      <name val="새굴림"/>
      <family val="2"/>
      <charset val="129"/>
    </font>
    <font>
      <b/>
      <sz val="11"/>
      <color rgb="FFC00000"/>
      <name val="새굴림"/>
      <family val="2"/>
      <charset val="129"/>
    </font>
    <font>
      <b/>
      <sz val="11"/>
      <color rgb="FFC00000"/>
      <name val="Segoe UI Symbol"/>
      <family val="2"/>
    </font>
    <font>
      <sz val="11"/>
      <name val="새굴림"/>
      <family val="2"/>
      <charset val="129"/>
    </font>
    <font>
      <b/>
      <u/>
      <sz val="11"/>
      <name val="Calibri"/>
      <family val="2"/>
    </font>
    <font>
      <b/>
      <u/>
      <sz val="14"/>
      <color theme="1"/>
      <name val="돋움"/>
      <family val="3"/>
      <charset val="129"/>
    </font>
    <font>
      <b/>
      <u/>
      <sz val="14"/>
      <color theme="1"/>
      <name val="Calibri"/>
      <family val="2"/>
    </font>
    <font>
      <sz val="12"/>
      <name val="Calibri"/>
      <family val="2"/>
    </font>
    <font>
      <sz val="12"/>
      <color rgb="FFC00000"/>
      <name val="Calibri"/>
      <family val="2"/>
    </font>
    <font>
      <sz val="12"/>
      <color rgb="FFFF0000"/>
      <name val="Calibri"/>
      <family val="2"/>
    </font>
    <font>
      <b/>
      <u/>
      <sz val="12"/>
      <name val="Calibri"/>
      <family val="2"/>
    </font>
    <font>
      <b/>
      <u/>
      <sz val="12"/>
      <name val="Segoe UI Symbol"/>
      <family val="2"/>
    </font>
    <font>
      <b/>
      <u/>
      <sz val="12"/>
      <name val="돋움"/>
      <family val="2"/>
      <charset val="129"/>
    </font>
    <font>
      <sz val="11"/>
      <color rgb="FF000000"/>
      <name val="굴림"/>
      <family val="2"/>
      <charset val="129"/>
    </font>
    <font>
      <u/>
      <sz val="11"/>
      <color rgb="FF000000"/>
      <name val="Calibri"/>
      <family val="2"/>
    </font>
  </fonts>
  <fills count="8">
    <fill>
      <patternFill patternType="none"/>
    </fill>
    <fill>
      <patternFill patternType="gray125"/>
    </fill>
    <fill>
      <patternFill patternType="solid">
        <fgColor rgb="FF0070C0"/>
        <bgColor indexed="64"/>
      </patternFill>
    </fill>
    <fill>
      <patternFill patternType="solid">
        <fgColor theme="0" tint="-0.14996795556505021"/>
        <bgColor indexed="64"/>
      </patternFill>
    </fill>
    <fill>
      <patternFill patternType="solid">
        <fgColor rgb="FF97E4FF"/>
        <bgColor indexed="64"/>
      </patternFill>
    </fill>
    <fill>
      <patternFill patternType="solid">
        <fgColor rgb="FFFFFF00"/>
        <bgColor indexed="64"/>
      </patternFill>
    </fill>
    <fill>
      <patternFill patternType="solid">
        <fgColor rgb="FFFFC000"/>
        <bgColor indexed="64"/>
      </patternFill>
    </fill>
    <fill>
      <patternFill patternType="solid">
        <fgColor rgb="FFFFFFEB"/>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0" fontId="24" fillId="0" borderId="0"/>
  </cellStyleXfs>
  <cellXfs count="88">
    <xf numFmtId="0" fontId="0" fillId="0" borderId="0" xfId="0"/>
    <xf numFmtId="0" fontId="2" fillId="0" borderId="0" xfId="0" applyFont="1" applyAlignment="1" applyProtection="1">
      <alignment vertical="center"/>
      <protection locked="0"/>
    </xf>
    <xf numFmtId="0" fontId="2" fillId="0" borderId="1" xfId="0" applyFont="1" applyBorder="1" applyAlignment="1" applyProtection="1">
      <alignment horizontal="center" vertical="center" wrapText="1"/>
      <protection locked="0"/>
    </xf>
    <xf numFmtId="176" fontId="2" fillId="0" borderId="1" xfId="0" applyNumberFormat="1" applyFont="1" applyBorder="1" applyAlignment="1" applyProtection="1">
      <alignment vertical="center" wrapText="1"/>
      <protection locked="0"/>
    </xf>
    <xf numFmtId="0" fontId="3" fillId="3" borderId="1"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176" fontId="2" fillId="0" borderId="3" xfId="0" applyNumberFormat="1" applyFont="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1" fillId="0" borderId="0" xfId="0" applyFont="1"/>
    <xf numFmtId="0" fontId="28" fillId="0" borderId="1" xfId="0" applyFont="1" applyBorder="1" applyAlignment="1" applyProtection="1">
      <alignment vertical="center" wrapText="1"/>
      <protection locked="0"/>
    </xf>
    <xf numFmtId="0" fontId="29" fillId="0" borderId="1" xfId="0" applyFont="1" applyBorder="1" applyAlignment="1" applyProtection="1">
      <alignment vertical="center" wrapText="1"/>
      <protection locked="0"/>
    </xf>
    <xf numFmtId="0" fontId="29" fillId="0" borderId="3" xfId="0" applyFont="1" applyBorder="1" applyAlignment="1" applyProtection="1">
      <alignment horizontal="center" vertical="center" wrapText="1"/>
      <protection locked="0"/>
    </xf>
    <xf numFmtId="0" fontId="29" fillId="0" borderId="2" xfId="0" applyFont="1" applyBorder="1" applyAlignment="1" applyProtection="1">
      <alignment vertical="center" wrapText="1"/>
      <protection locked="0"/>
    </xf>
    <xf numFmtId="0" fontId="21" fillId="0" borderId="0" xfId="0" applyFont="1" applyAlignment="1">
      <alignment horizontal="center"/>
    </xf>
    <xf numFmtId="176" fontId="21" fillId="0" borderId="0" xfId="0" applyNumberFormat="1" applyFont="1" applyAlignment="1">
      <alignment horizontal="center"/>
    </xf>
    <xf numFmtId="0" fontId="6" fillId="0" borderId="0" xfId="0" applyFont="1" applyAlignment="1" applyProtection="1">
      <alignment vertical="center"/>
      <protection locked="0"/>
    </xf>
    <xf numFmtId="17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9" fillId="0" borderId="0" xfId="0" applyFont="1" applyAlignment="1" applyProtection="1">
      <alignment vertical="center"/>
      <protection locked="0"/>
    </xf>
    <xf numFmtId="0" fontId="7" fillId="0" borderId="0" xfId="0" applyFont="1" applyAlignment="1" applyProtection="1">
      <alignment vertical="center"/>
      <protection locked="0"/>
    </xf>
    <xf numFmtId="0" fontId="2" fillId="0" borderId="5"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3" fillId="5" borderId="5" xfId="0" applyFont="1" applyFill="1" applyBorder="1" applyAlignment="1" applyProtection="1">
      <alignment horizontal="center" vertical="center" wrapText="1"/>
      <protection locked="0"/>
    </xf>
    <xf numFmtId="178" fontId="2"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177" fontId="2" fillId="0" borderId="1" xfId="0" applyNumberFormat="1" applyFont="1" applyBorder="1" applyAlignment="1" applyProtection="1">
      <alignment horizontal="center" vertical="center"/>
      <protection locked="0"/>
    </xf>
    <xf numFmtId="0" fontId="0" fillId="0" borderId="0" xfId="0" applyAlignment="1" applyProtection="1">
      <alignment vertical="center"/>
      <protection locked="0"/>
    </xf>
    <xf numFmtId="0" fontId="4" fillId="0" borderId="0" xfId="0" applyFont="1" applyAlignment="1" applyProtection="1">
      <alignment vertical="center"/>
      <protection locked="0"/>
    </xf>
    <xf numFmtId="0" fontId="2" fillId="0" borderId="5" xfId="0" applyFont="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indent="1"/>
      <protection locked="0"/>
    </xf>
    <xf numFmtId="0" fontId="6" fillId="0" borderId="0" xfId="0" applyFont="1" applyAlignment="1" applyProtection="1">
      <alignment horizontal="left" vertical="center" indent="1"/>
      <protection locked="0"/>
    </xf>
    <xf numFmtId="0" fontId="0" fillId="0" borderId="0" xfId="0" applyAlignment="1" applyProtection="1">
      <alignment horizontal="left" vertical="center" indent="1"/>
      <protection locked="0"/>
    </xf>
    <xf numFmtId="177" fontId="3" fillId="0" borderId="1" xfId="0" applyNumberFormat="1" applyFont="1" applyBorder="1" applyAlignment="1" applyProtection="1">
      <alignment horizontal="center" vertical="center"/>
      <protection locked="0"/>
    </xf>
    <xf numFmtId="178" fontId="3" fillId="0" borderId="1" xfId="0" applyNumberFormat="1" applyFont="1" applyBorder="1" applyAlignment="1" applyProtection="1">
      <alignment horizontal="center" vertical="center" wrapText="1"/>
      <protection locked="0"/>
    </xf>
    <xf numFmtId="0" fontId="41" fillId="0" borderId="0" xfId="0" applyFont="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0" fillId="0" borderId="0" xfId="0" applyAlignment="1" applyProtection="1">
      <alignment vertical="center"/>
      <protection locked="0"/>
    </xf>
    <xf numFmtId="0" fontId="2" fillId="0" borderId="7" xfId="0" applyFont="1" applyBorder="1" applyAlignment="1" applyProtection="1">
      <alignment horizontal="left" vertical="center" wrapText="1"/>
      <protection locked="0"/>
    </xf>
    <xf numFmtId="0" fontId="41" fillId="0" borderId="0" xfId="0" applyFont="1" applyAlignment="1" applyProtection="1">
      <alignment horizontal="right" vertical="center"/>
      <protection locked="0"/>
    </xf>
    <xf numFmtId="0" fontId="41" fillId="0" borderId="5" xfId="0" applyFont="1" applyBorder="1" applyAlignment="1" applyProtection="1">
      <alignment horizontal="left" vertical="center"/>
      <protection locked="0"/>
    </xf>
    <xf numFmtId="0" fontId="41" fillId="0" borderId="6" xfId="0" applyFont="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3" fillId="3" borderId="1" xfId="0" applyFont="1" applyFill="1" applyBorder="1" applyAlignment="1" applyProtection="1">
      <alignment horizontal="center" vertical="center"/>
      <protection locked="0"/>
    </xf>
    <xf numFmtId="0" fontId="11" fillId="4" borderId="3" xfId="0" applyFont="1" applyFill="1" applyBorder="1" applyAlignment="1" applyProtection="1">
      <alignment horizontal="left" vertical="center"/>
      <protection locked="0"/>
    </xf>
    <xf numFmtId="0" fontId="11" fillId="4" borderId="6" xfId="0" applyFont="1" applyFill="1" applyBorder="1" applyAlignment="1" applyProtection="1">
      <alignment horizontal="left" vertical="center"/>
      <protection locked="0"/>
    </xf>
    <xf numFmtId="0" fontId="11" fillId="4" borderId="4" xfId="0" applyFont="1" applyFill="1" applyBorder="1" applyAlignment="1" applyProtection="1">
      <alignment horizontal="left" vertical="center"/>
      <protection locked="0"/>
    </xf>
    <xf numFmtId="0" fontId="32" fillId="7" borderId="8" xfId="0" applyFont="1" applyFill="1" applyBorder="1" applyAlignment="1" applyProtection="1">
      <alignment horizontal="left" vertical="center" wrapText="1" readingOrder="1"/>
      <protection locked="0"/>
    </xf>
    <xf numFmtId="0" fontId="32" fillId="7" borderId="0" xfId="0" applyFont="1" applyFill="1" applyAlignment="1" applyProtection="1">
      <alignment horizontal="left" vertical="center" wrapText="1" readingOrder="1"/>
      <protection locked="0"/>
    </xf>
    <xf numFmtId="0" fontId="32" fillId="7" borderId="9" xfId="0" applyFont="1" applyFill="1" applyBorder="1" applyAlignment="1" applyProtection="1">
      <alignment horizontal="left" vertical="center" wrapText="1" readingOrder="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0" fillId="0" borderId="1" xfId="0" applyBorder="1" applyAlignment="1" applyProtection="1">
      <alignment horizontal="center" vertical="center"/>
      <protection locked="0"/>
    </xf>
    <xf numFmtId="0" fontId="13" fillId="4" borderId="3" xfId="0" applyFont="1" applyFill="1" applyBorder="1" applyAlignment="1" applyProtection="1">
      <alignment horizontal="left" vertical="center"/>
      <protection locked="0"/>
    </xf>
    <xf numFmtId="0" fontId="13" fillId="4" borderId="6" xfId="0" applyFont="1" applyFill="1" applyBorder="1" applyAlignment="1" applyProtection="1">
      <alignment horizontal="left" vertical="center"/>
      <protection locked="0"/>
    </xf>
    <xf numFmtId="0" fontId="13" fillId="4" borderId="4"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8" fontId="2" fillId="0" borderId="3" xfId="0" applyNumberFormat="1" applyFont="1" applyBorder="1" applyAlignment="1" applyProtection="1">
      <alignment horizontal="center" vertical="center" wrapText="1"/>
      <protection locked="0"/>
    </xf>
    <xf numFmtId="178" fontId="2" fillId="0" borderId="4"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177" fontId="2" fillId="0" borderId="3" xfId="0" applyNumberFormat="1" applyFont="1" applyBorder="1" applyAlignment="1" applyProtection="1">
      <alignment horizontal="center" vertical="center"/>
      <protection locked="0"/>
    </xf>
    <xf numFmtId="177" fontId="2" fillId="0" borderId="4" xfId="0" applyNumberFormat="1" applyFont="1" applyBorder="1" applyAlignment="1" applyProtection="1">
      <alignment horizontal="center" vertical="center"/>
      <protection locked="0"/>
    </xf>
    <xf numFmtId="0" fontId="44" fillId="0" borderId="0" xfId="0" applyFont="1" applyAlignment="1" applyProtection="1">
      <alignment horizontal="left" vertical="center" wrapText="1" indent="1"/>
      <protection locked="0"/>
    </xf>
    <xf numFmtId="178" fontId="2" fillId="0" borderId="1" xfId="0" applyNumberFormat="1" applyFont="1" applyBorder="1" applyAlignment="1" applyProtection="1">
      <alignment horizontal="center" vertical="center" wrapText="1"/>
      <protection locked="0"/>
    </xf>
    <xf numFmtId="177" fontId="6"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6" fillId="0" borderId="7" xfId="0" applyFont="1" applyBorder="1" applyAlignment="1" applyProtection="1">
      <alignment horizontal="left" vertical="top" wrapText="1"/>
      <protection locked="0"/>
    </xf>
    <xf numFmtId="0" fontId="26" fillId="0" borderId="7" xfId="0" applyFont="1" applyBorder="1" applyAlignment="1" applyProtection="1">
      <alignment horizontal="left" vertical="top"/>
      <protection locked="0"/>
    </xf>
    <xf numFmtId="0" fontId="26" fillId="0" borderId="0" xfId="0" applyFont="1" applyAlignment="1" applyProtection="1">
      <alignment horizontal="left" vertical="top"/>
      <protection locked="0"/>
    </xf>
    <xf numFmtId="0" fontId="41" fillId="0" borderId="0" xfId="0" applyFont="1" applyAlignment="1" applyProtection="1">
      <alignment horizontal="left" vertical="center" wrapText="1" indent="1"/>
      <protection locked="0"/>
    </xf>
    <xf numFmtId="0" fontId="2" fillId="0" borderId="0" xfId="0" applyFont="1" applyAlignment="1" applyProtection="1">
      <alignment horizontal="left" vertical="center" wrapText="1" indent="1"/>
      <protection locked="0"/>
    </xf>
    <xf numFmtId="0" fontId="2" fillId="0" borderId="5" xfId="0" applyFont="1" applyBorder="1" applyAlignment="1" applyProtection="1">
      <alignment horizontal="left" vertical="center" wrapText="1" indent="1"/>
      <protection locked="0"/>
    </xf>
    <xf numFmtId="0" fontId="41" fillId="0" borderId="7" xfId="0" applyFont="1" applyBorder="1" applyAlignment="1" applyProtection="1">
      <alignment horizontal="left" vertical="center" wrapText="1" indent="1"/>
      <protection locked="0"/>
    </xf>
    <xf numFmtId="0" fontId="41" fillId="0" borderId="5" xfId="0" applyFont="1" applyBorder="1" applyAlignment="1" applyProtection="1">
      <alignment horizontal="left" vertical="center" wrapText="1" inden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9" fillId="6" borderId="0" xfId="0" applyFont="1" applyFill="1" applyAlignment="1" applyProtection="1">
      <alignment horizontal="left" vertical="center"/>
      <protection locked="0"/>
    </xf>
  </cellXfs>
  <cellStyles count="2">
    <cellStyle name="표준" xfId="0" builtinId="0"/>
    <cellStyle name="표준 2" xfId="1" xr:uid="{71BB1E0A-79DD-481F-A31B-66EA6367F091}"/>
  </cellStyles>
  <dxfs count="0"/>
  <tableStyles count="0" defaultTableStyle="TableStyleMedium2" defaultPivotStyle="PivotStyleLight16"/>
  <colors>
    <mruColors>
      <color rgb="FFFFFFEB"/>
      <color rgb="FFFFFFCC"/>
      <color rgb="FFFF66CC"/>
      <color rgb="FF0099CC"/>
      <color rgb="FF009999"/>
      <color rgb="FFFF6600"/>
      <color rgb="FF33CC33"/>
      <color rgb="FFCC00FF"/>
      <color rgb="FF97E4FF"/>
      <color rgb="FF5D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Yellow Orange">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7BCA-5F76-4694-9AF4-63476860F915}">
  <dimension ref="A1:I81"/>
  <sheetViews>
    <sheetView workbookViewId="0">
      <selection activeCell="B28" sqref="B28"/>
    </sheetView>
  </sheetViews>
  <sheetFormatPr defaultRowHeight="15.6" x14ac:dyDescent="0.35"/>
  <cols>
    <col min="1" max="1" width="23.6328125" style="10" customWidth="1"/>
    <col min="2" max="2" width="17.26953125" style="10" customWidth="1"/>
    <col min="3" max="3" width="11.6328125" style="15" customWidth="1"/>
    <col min="4" max="5" width="8.7265625" style="15"/>
    <col min="6" max="6" width="23.26953125" style="10" customWidth="1"/>
    <col min="7" max="7" width="15.26953125" style="10" customWidth="1"/>
    <col min="8" max="16384" width="8.7265625" style="10"/>
  </cols>
  <sheetData>
    <row r="1" spans="1:9" x14ac:dyDescent="0.35">
      <c r="C1" s="15" t="s">
        <v>27</v>
      </c>
      <c r="D1" s="15" t="s">
        <v>28</v>
      </c>
      <c r="E1" s="15" t="s">
        <v>45</v>
      </c>
    </row>
    <row r="2" spans="1:9" x14ac:dyDescent="0.35">
      <c r="A2" s="12" t="s">
        <v>3</v>
      </c>
      <c r="B2" s="13" t="s">
        <v>21</v>
      </c>
      <c r="C2" s="16">
        <v>45562</v>
      </c>
      <c r="D2" s="15">
        <v>1</v>
      </c>
      <c r="E2" s="15">
        <v>1</v>
      </c>
      <c r="F2" s="12" t="s">
        <v>3</v>
      </c>
      <c r="G2" s="13" t="s">
        <v>21</v>
      </c>
      <c r="H2" s="10">
        <v>65</v>
      </c>
      <c r="I2" s="10">
        <f>H2*2</f>
        <v>130</v>
      </c>
    </row>
    <row r="3" spans="1:9" x14ac:dyDescent="0.35">
      <c r="A3" s="12" t="s">
        <v>10</v>
      </c>
      <c r="B3" s="13" t="s">
        <v>67</v>
      </c>
      <c r="C3" s="16">
        <v>45563</v>
      </c>
      <c r="D3" s="15">
        <v>2</v>
      </c>
      <c r="E3" s="15">
        <v>2</v>
      </c>
      <c r="F3" s="12" t="s">
        <v>3</v>
      </c>
      <c r="G3" s="13" t="s">
        <v>67</v>
      </c>
      <c r="H3" s="10">
        <v>65</v>
      </c>
      <c r="I3" s="10">
        <f t="shared" ref="I3:I20" si="0">H3*2</f>
        <v>130</v>
      </c>
    </row>
    <row r="4" spans="1:9" x14ac:dyDescent="0.35">
      <c r="A4" s="14" t="s">
        <v>19</v>
      </c>
      <c r="B4" s="13" t="s">
        <v>9</v>
      </c>
      <c r="C4" s="16">
        <v>45564</v>
      </c>
      <c r="D4" s="15">
        <v>3</v>
      </c>
      <c r="E4" s="15">
        <v>3</v>
      </c>
      <c r="F4" s="12" t="s">
        <v>3</v>
      </c>
      <c r="G4" s="13" t="s">
        <v>9</v>
      </c>
      <c r="H4" s="10">
        <v>100</v>
      </c>
      <c r="I4" s="10">
        <f>H4</f>
        <v>100</v>
      </c>
    </row>
    <row r="5" spans="1:9" x14ac:dyDescent="0.35">
      <c r="A5" s="12" t="s">
        <v>25</v>
      </c>
      <c r="B5" s="13" t="s">
        <v>38</v>
      </c>
      <c r="C5" s="16">
        <v>45565</v>
      </c>
      <c r="D5" s="15">
        <v>4</v>
      </c>
      <c r="E5" s="15">
        <v>4</v>
      </c>
      <c r="F5" s="12" t="s">
        <v>10</v>
      </c>
      <c r="G5" s="13" t="s">
        <v>21</v>
      </c>
      <c r="H5" s="10">
        <v>70</v>
      </c>
      <c r="I5" s="10">
        <f t="shared" si="0"/>
        <v>140</v>
      </c>
    </row>
    <row r="6" spans="1:9" x14ac:dyDescent="0.35">
      <c r="A6" s="12" t="s">
        <v>56</v>
      </c>
      <c r="B6" s="13" t="s">
        <v>39</v>
      </c>
      <c r="C6" s="16">
        <v>45566</v>
      </c>
      <c r="D6" s="15">
        <v>5</v>
      </c>
      <c r="E6" s="15">
        <v>5</v>
      </c>
      <c r="F6" s="12" t="s">
        <v>10</v>
      </c>
      <c r="G6" s="13" t="s">
        <v>9</v>
      </c>
      <c r="H6" s="10">
        <v>110</v>
      </c>
      <c r="I6" s="10">
        <f>H6</f>
        <v>110</v>
      </c>
    </row>
    <row r="7" spans="1:9" x14ac:dyDescent="0.35">
      <c r="A7" s="12" t="s">
        <v>37</v>
      </c>
      <c r="B7" s="13" t="s">
        <v>40</v>
      </c>
      <c r="C7" s="16">
        <v>45567</v>
      </c>
      <c r="D7" s="15">
        <v>6</v>
      </c>
      <c r="E7" s="15">
        <v>6</v>
      </c>
      <c r="F7" s="14" t="s">
        <v>19</v>
      </c>
      <c r="G7" s="13" t="s">
        <v>21</v>
      </c>
      <c r="H7" s="10">
        <v>75</v>
      </c>
      <c r="I7" s="10">
        <f t="shared" si="0"/>
        <v>150</v>
      </c>
    </row>
    <row r="8" spans="1:9" x14ac:dyDescent="0.35">
      <c r="A8" s="12" t="s">
        <v>42</v>
      </c>
      <c r="B8" s="13" t="s">
        <v>41</v>
      </c>
      <c r="C8" s="16">
        <v>45568</v>
      </c>
      <c r="D8" s="15">
        <v>7</v>
      </c>
      <c r="E8" s="15">
        <v>7</v>
      </c>
      <c r="F8" s="14" t="s">
        <v>19</v>
      </c>
      <c r="G8" s="13" t="s">
        <v>9</v>
      </c>
      <c r="H8" s="10">
        <v>120</v>
      </c>
      <c r="I8" s="10">
        <f>H8</f>
        <v>120</v>
      </c>
    </row>
    <row r="9" spans="1:9" x14ac:dyDescent="0.35">
      <c r="C9" s="16">
        <v>45569</v>
      </c>
      <c r="D9" s="15">
        <v>8</v>
      </c>
      <c r="E9" s="15">
        <v>8</v>
      </c>
      <c r="F9" s="12" t="s">
        <v>25</v>
      </c>
      <c r="G9" s="13" t="s">
        <v>21</v>
      </c>
      <c r="H9" s="10">
        <v>75</v>
      </c>
      <c r="I9" s="10">
        <f t="shared" si="0"/>
        <v>150</v>
      </c>
    </row>
    <row r="10" spans="1:9" x14ac:dyDescent="0.35">
      <c r="C10" s="16">
        <v>45570</v>
      </c>
      <c r="D10" s="15">
        <v>9</v>
      </c>
      <c r="E10" s="15">
        <v>9</v>
      </c>
      <c r="F10" s="12" t="s">
        <v>25</v>
      </c>
      <c r="G10" s="13" t="s">
        <v>9</v>
      </c>
      <c r="H10" s="10">
        <v>120</v>
      </c>
      <c r="I10" s="10">
        <f>H10</f>
        <v>120</v>
      </c>
    </row>
    <row r="11" spans="1:9" x14ac:dyDescent="0.35">
      <c r="C11" s="16">
        <v>45571</v>
      </c>
      <c r="D11" s="15">
        <v>10</v>
      </c>
      <c r="E11" s="15">
        <v>10</v>
      </c>
      <c r="F11" s="12" t="s">
        <v>56</v>
      </c>
      <c r="G11" s="13" t="s">
        <v>21</v>
      </c>
      <c r="H11" s="10">
        <v>75</v>
      </c>
      <c r="I11" s="10">
        <f t="shared" si="0"/>
        <v>150</v>
      </c>
    </row>
    <row r="12" spans="1:9" x14ac:dyDescent="0.35">
      <c r="C12" s="16">
        <v>45572</v>
      </c>
      <c r="D12" s="15">
        <v>11</v>
      </c>
      <c r="E12" s="15">
        <v>11</v>
      </c>
      <c r="F12" s="12" t="s">
        <v>56</v>
      </c>
      <c r="G12" s="13" t="s">
        <v>9</v>
      </c>
      <c r="H12" s="10">
        <v>120</v>
      </c>
      <c r="I12" s="10">
        <f>H12</f>
        <v>120</v>
      </c>
    </row>
    <row r="13" spans="1:9" x14ac:dyDescent="0.35">
      <c r="C13" s="16"/>
      <c r="D13" s="15">
        <v>12</v>
      </c>
      <c r="E13" s="15">
        <v>12</v>
      </c>
      <c r="F13" s="12" t="s">
        <v>26</v>
      </c>
      <c r="G13" s="13" t="s">
        <v>21</v>
      </c>
      <c r="I13" s="10">
        <f t="shared" si="0"/>
        <v>0</v>
      </c>
    </row>
    <row r="14" spans="1:9" x14ac:dyDescent="0.35">
      <c r="C14" s="16"/>
      <c r="D14" s="15">
        <v>13</v>
      </c>
      <c r="E14" s="15">
        <v>13</v>
      </c>
      <c r="F14" s="12" t="s">
        <v>26</v>
      </c>
      <c r="G14" s="13" t="s">
        <v>9</v>
      </c>
      <c r="I14" s="10">
        <f t="shared" si="0"/>
        <v>0</v>
      </c>
    </row>
    <row r="15" spans="1:9" x14ac:dyDescent="0.35">
      <c r="C15" s="16"/>
      <c r="D15" s="15">
        <v>14</v>
      </c>
      <c r="E15" s="15">
        <v>14</v>
      </c>
      <c r="F15" s="12" t="s">
        <v>37</v>
      </c>
      <c r="G15" s="13" t="s">
        <v>38</v>
      </c>
      <c r="H15" s="10">
        <v>150</v>
      </c>
      <c r="I15" s="10">
        <f>H15</f>
        <v>150</v>
      </c>
    </row>
    <row r="16" spans="1:9" x14ac:dyDescent="0.35">
      <c r="C16" s="16"/>
      <c r="D16" s="15">
        <v>15</v>
      </c>
      <c r="E16" s="15">
        <v>15</v>
      </c>
      <c r="F16" s="12" t="s">
        <v>37</v>
      </c>
      <c r="G16" s="13" t="s">
        <v>39</v>
      </c>
      <c r="H16" s="10">
        <v>85</v>
      </c>
      <c r="I16" s="10">
        <f t="shared" si="0"/>
        <v>170</v>
      </c>
    </row>
    <row r="17" spans="3:9" x14ac:dyDescent="0.35">
      <c r="C17" s="16"/>
      <c r="D17" s="15">
        <v>16</v>
      </c>
      <c r="E17" s="15">
        <v>16</v>
      </c>
      <c r="F17" s="12" t="s">
        <v>37</v>
      </c>
      <c r="G17" s="13" t="s">
        <v>40</v>
      </c>
      <c r="H17" s="10">
        <v>65</v>
      </c>
      <c r="I17" s="10">
        <f>H17*3</f>
        <v>195</v>
      </c>
    </row>
    <row r="18" spans="3:9" x14ac:dyDescent="0.35">
      <c r="C18" s="16"/>
      <c r="D18" s="15">
        <v>17</v>
      </c>
      <c r="E18" s="15">
        <v>17</v>
      </c>
      <c r="F18" s="12" t="s">
        <v>37</v>
      </c>
      <c r="G18" s="13" t="s">
        <v>41</v>
      </c>
      <c r="H18" s="10">
        <v>55</v>
      </c>
      <c r="I18" s="10">
        <f>H18*4</f>
        <v>220</v>
      </c>
    </row>
    <row r="19" spans="3:9" x14ac:dyDescent="0.35">
      <c r="C19" s="16"/>
      <c r="D19" s="15">
        <v>18</v>
      </c>
      <c r="E19" s="15">
        <v>18</v>
      </c>
      <c r="F19" s="12" t="s">
        <v>42</v>
      </c>
      <c r="G19" s="13" t="s">
        <v>38</v>
      </c>
      <c r="H19" s="10">
        <v>275</v>
      </c>
      <c r="I19" s="10">
        <f>H19</f>
        <v>275</v>
      </c>
    </row>
    <row r="20" spans="3:9" x14ac:dyDescent="0.35">
      <c r="C20" s="16"/>
      <c r="D20" s="15">
        <v>19</v>
      </c>
      <c r="E20" s="15">
        <v>19</v>
      </c>
      <c r="F20" s="12" t="s">
        <v>42</v>
      </c>
      <c r="G20" s="13" t="s">
        <v>39</v>
      </c>
      <c r="H20" s="10">
        <v>155</v>
      </c>
      <c r="I20" s="10">
        <f t="shared" si="0"/>
        <v>310</v>
      </c>
    </row>
    <row r="21" spans="3:9" x14ac:dyDescent="0.35">
      <c r="C21" s="16"/>
      <c r="D21" s="15">
        <v>20</v>
      </c>
      <c r="E21" s="15">
        <v>20</v>
      </c>
      <c r="F21" s="12" t="s">
        <v>42</v>
      </c>
      <c r="G21" s="13" t="s">
        <v>40</v>
      </c>
      <c r="H21" s="10">
        <v>115</v>
      </c>
      <c r="I21" s="10">
        <f>H21*3</f>
        <v>345</v>
      </c>
    </row>
    <row r="22" spans="3:9" x14ac:dyDescent="0.35">
      <c r="D22" s="15">
        <v>21</v>
      </c>
      <c r="E22" s="15">
        <v>21</v>
      </c>
      <c r="F22" s="12" t="s">
        <v>42</v>
      </c>
      <c r="G22" s="13" t="s">
        <v>41</v>
      </c>
      <c r="H22" s="10">
        <v>95</v>
      </c>
      <c r="I22" s="10">
        <f>H22*4</f>
        <v>380</v>
      </c>
    </row>
    <row r="23" spans="3:9" x14ac:dyDescent="0.35">
      <c r="D23" s="15">
        <v>22</v>
      </c>
      <c r="E23" s="15">
        <v>22</v>
      </c>
    </row>
    <row r="24" spans="3:9" x14ac:dyDescent="0.35">
      <c r="D24" s="15">
        <v>23</v>
      </c>
      <c r="E24" s="15">
        <v>23</v>
      </c>
    </row>
    <row r="25" spans="3:9" x14ac:dyDescent="0.35">
      <c r="D25" s="15">
        <v>24</v>
      </c>
      <c r="E25" s="15">
        <v>24</v>
      </c>
    </row>
    <row r="26" spans="3:9" x14ac:dyDescent="0.35">
      <c r="D26" s="15">
        <v>25</v>
      </c>
      <c r="E26" s="15">
        <v>25</v>
      </c>
    </row>
    <row r="27" spans="3:9" x14ac:dyDescent="0.35">
      <c r="E27" s="15">
        <v>26</v>
      </c>
    </row>
    <row r="28" spans="3:9" x14ac:dyDescent="0.35">
      <c r="E28" s="15">
        <v>27</v>
      </c>
    </row>
    <row r="29" spans="3:9" x14ac:dyDescent="0.35">
      <c r="E29" s="15">
        <v>28</v>
      </c>
    </row>
    <row r="30" spans="3:9" x14ac:dyDescent="0.35">
      <c r="E30" s="15">
        <v>29</v>
      </c>
    </row>
    <row r="31" spans="3:9" x14ac:dyDescent="0.35">
      <c r="E31" s="15">
        <v>30</v>
      </c>
    </row>
    <row r="32" spans="3:9" x14ac:dyDescent="0.35">
      <c r="E32" s="15">
        <v>31</v>
      </c>
    </row>
    <row r="33" spans="5:5" x14ac:dyDescent="0.35">
      <c r="E33" s="15">
        <v>32</v>
      </c>
    </row>
    <row r="34" spans="5:5" x14ac:dyDescent="0.35">
      <c r="E34" s="15">
        <v>33</v>
      </c>
    </row>
    <row r="35" spans="5:5" x14ac:dyDescent="0.35">
      <c r="E35" s="15">
        <v>34</v>
      </c>
    </row>
    <row r="36" spans="5:5" x14ac:dyDescent="0.35">
      <c r="E36" s="15">
        <v>35</v>
      </c>
    </row>
    <row r="37" spans="5:5" x14ac:dyDescent="0.35">
      <c r="E37" s="15">
        <v>36</v>
      </c>
    </row>
    <row r="38" spans="5:5" x14ac:dyDescent="0.35">
      <c r="E38" s="15">
        <v>37</v>
      </c>
    </row>
    <row r="39" spans="5:5" x14ac:dyDescent="0.35">
      <c r="E39" s="15">
        <v>38</v>
      </c>
    </row>
    <row r="40" spans="5:5" x14ac:dyDescent="0.35">
      <c r="E40" s="15">
        <v>39</v>
      </c>
    </row>
    <row r="41" spans="5:5" x14ac:dyDescent="0.35">
      <c r="E41" s="15">
        <v>40</v>
      </c>
    </row>
    <row r="42" spans="5:5" x14ac:dyDescent="0.35">
      <c r="E42" s="15">
        <v>41</v>
      </c>
    </row>
    <row r="43" spans="5:5" x14ac:dyDescent="0.35">
      <c r="E43" s="15">
        <v>42</v>
      </c>
    </row>
    <row r="44" spans="5:5" x14ac:dyDescent="0.35">
      <c r="E44" s="15">
        <v>43</v>
      </c>
    </row>
    <row r="45" spans="5:5" x14ac:dyDescent="0.35">
      <c r="E45" s="15">
        <v>44</v>
      </c>
    </row>
    <row r="46" spans="5:5" x14ac:dyDescent="0.35">
      <c r="E46" s="15">
        <v>45</v>
      </c>
    </row>
    <row r="47" spans="5:5" x14ac:dyDescent="0.35">
      <c r="E47" s="15">
        <v>46</v>
      </c>
    </row>
    <row r="48" spans="5:5" x14ac:dyDescent="0.35">
      <c r="E48" s="15">
        <v>47</v>
      </c>
    </row>
    <row r="49" spans="5:5" x14ac:dyDescent="0.35">
      <c r="E49" s="15">
        <v>48</v>
      </c>
    </row>
    <row r="50" spans="5:5" x14ac:dyDescent="0.35">
      <c r="E50" s="15">
        <v>49</v>
      </c>
    </row>
    <row r="51" spans="5:5" x14ac:dyDescent="0.35">
      <c r="E51" s="15">
        <v>50</v>
      </c>
    </row>
    <row r="52" spans="5:5" x14ac:dyDescent="0.35">
      <c r="E52" s="15">
        <v>51</v>
      </c>
    </row>
    <row r="53" spans="5:5" x14ac:dyDescent="0.35">
      <c r="E53" s="15">
        <v>52</v>
      </c>
    </row>
    <row r="54" spans="5:5" x14ac:dyDescent="0.35">
      <c r="E54" s="15">
        <v>53</v>
      </c>
    </row>
    <row r="55" spans="5:5" x14ac:dyDescent="0.35">
      <c r="E55" s="15">
        <v>54</v>
      </c>
    </row>
    <row r="56" spans="5:5" x14ac:dyDescent="0.35">
      <c r="E56" s="15">
        <v>55</v>
      </c>
    </row>
    <row r="57" spans="5:5" x14ac:dyDescent="0.35">
      <c r="E57" s="15">
        <v>56</v>
      </c>
    </row>
    <row r="58" spans="5:5" x14ac:dyDescent="0.35">
      <c r="E58" s="15">
        <v>57</v>
      </c>
    </row>
    <row r="59" spans="5:5" x14ac:dyDescent="0.35">
      <c r="E59" s="15">
        <v>58</v>
      </c>
    </row>
    <row r="60" spans="5:5" x14ac:dyDescent="0.35">
      <c r="E60" s="15">
        <v>59</v>
      </c>
    </row>
    <row r="61" spans="5:5" x14ac:dyDescent="0.35">
      <c r="E61" s="15">
        <v>60</v>
      </c>
    </row>
    <row r="62" spans="5:5" x14ac:dyDescent="0.35">
      <c r="E62" s="15">
        <v>61</v>
      </c>
    </row>
    <row r="63" spans="5:5" x14ac:dyDescent="0.35">
      <c r="E63" s="15">
        <v>62</v>
      </c>
    </row>
    <row r="64" spans="5:5" x14ac:dyDescent="0.35">
      <c r="E64" s="15">
        <v>63</v>
      </c>
    </row>
    <row r="65" spans="5:5" x14ac:dyDescent="0.35">
      <c r="E65" s="15">
        <v>64</v>
      </c>
    </row>
    <row r="66" spans="5:5" x14ac:dyDescent="0.35">
      <c r="E66" s="15">
        <v>65</v>
      </c>
    </row>
    <row r="67" spans="5:5" x14ac:dyDescent="0.35">
      <c r="E67" s="15">
        <v>66</v>
      </c>
    </row>
    <row r="68" spans="5:5" x14ac:dyDescent="0.35">
      <c r="E68" s="15">
        <v>67</v>
      </c>
    </row>
    <row r="69" spans="5:5" x14ac:dyDescent="0.35">
      <c r="E69" s="15">
        <v>68</v>
      </c>
    </row>
    <row r="70" spans="5:5" x14ac:dyDescent="0.35">
      <c r="E70" s="15">
        <v>69</v>
      </c>
    </row>
    <row r="71" spans="5:5" x14ac:dyDescent="0.35">
      <c r="E71" s="15">
        <v>70</v>
      </c>
    </row>
    <row r="72" spans="5:5" x14ac:dyDescent="0.35">
      <c r="E72" s="15">
        <v>71</v>
      </c>
    </row>
    <row r="73" spans="5:5" x14ac:dyDescent="0.35">
      <c r="E73" s="15">
        <v>72</v>
      </c>
    </row>
    <row r="74" spans="5:5" x14ac:dyDescent="0.35">
      <c r="E74" s="15">
        <v>73</v>
      </c>
    </row>
    <row r="75" spans="5:5" x14ac:dyDescent="0.35">
      <c r="E75" s="15">
        <v>74</v>
      </c>
    </row>
    <row r="76" spans="5:5" x14ac:dyDescent="0.35">
      <c r="E76" s="15">
        <v>75</v>
      </c>
    </row>
    <row r="77" spans="5:5" x14ac:dyDescent="0.35">
      <c r="E77" s="15">
        <v>76</v>
      </c>
    </row>
    <row r="78" spans="5:5" x14ac:dyDescent="0.35">
      <c r="E78" s="15">
        <v>77</v>
      </c>
    </row>
    <row r="79" spans="5:5" x14ac:dyDescent="0.35">
      <c r="E79" s="15">
        <v>78</v>
      </c>
    </row>
    <row r="80" spans="5:5" x14ac:dyDescent="0.35">
      <c r="E80" s="15">
        <v>79</v>
      </c>
    </row>
    <row r="81" spans="5:5" x14ac:dyDescent="0.35">
      <c r="E81" s="15">
        <v>80</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65743-7F66-4555-B044-9C5C4930B0D3}">
  <sheetPr>
    <pageSetUpPr fitToPage="1"/>
  </sheetPr>
  <dimension ref="A1:L85"/>
  <sheetViews>
    <sheetView tabSelected="1" view="pageLayout" topLeftCell="A60" zoomScaleNormal="100" workbookViewId="0">
      <selection activeCell="A71" sqref="A71:J75"/>
    </sheetView>
  </sheetViews>
  <sheetFormatPr defaultColWidth="11" defaultRowHeight="19.95" customHeight="1" x14ac:dyDescent="0.45"/>
  <cols>
    <col min="1" max="1" width="13.453125" style="28" customWidth="1"/>
    <col min="2" max="2" width="10.81640625" style="28" customWidth="1"/>
    <col min="3" max="3" width="12.6328125" style="28" customWidth="1"/>
    <col min="4" max="4" width="11.1796875" style="28" customWidth="1"/>
    <col min="5" max="5" width="11.81640625" style="28" customWidth="1"/>
    <col min="6" max="6" width="5.54296875" style="28" customWidth="1"/>
    <col min="7" max="7" width="7.08984375" style="28" customWidth="1"/>
    <col min="8" max="8" width="9.36328125" style="28" customWidth="1"/>
    <col min="9" max="9" width="3" style="28" customWidth="1"/>
    <col min="10" max="10" width="11.90625" style="28" customWidth="1"/>
    <col min="11" max="11" width="7.90625" style="28" customWidth="1"/>
    <col min="12" max="16384" width="11" style="28"/>
  </cols>
  <sheetData>
    <row r="1" spans="1:12" s="29" customFormat="1" ht="19.95" customHeight="1" x14ac:dyDescent="0.45">
      <c r="A1" s="39" t="s">
        <v>4</v>
      </c>
      <c r="B1" s="39"/>
      <c r="C1" s="39"/>
      <c r="D1" s="39"/>
      <c r="E1" s="39"/>
      <c r="F1" s="39"/>
      <c r="G1" s="39"/>
      <c r="H1" s="39"/>
      <c r="I1" s="39"/>
      <c r="J1" s="40"/>
    </row>
    <row r="2" spans="1:12" ht="19.95" customHeight="1" x14ac:dyDescent="0.45">
      <c r="A2" s="62" t="s">
        <v>60</v>
      </c>
      <c r="B2" s="62"/>
      <c r="C2" s="62"/>
      <c r="D2" s="62"/>
      <c r="E2" s="62"/>
      <c r="F2" s="62"/>
      <c r="G2" s="62"/>
      <c r="H2" s="62"/>
      <c r="I2" s="62"/>
      <c r="J2" s="62"/>
    </row>
    <row r="3" spans="1:12" ht="19.95" customHeight="1" x14ac:dyDescent="0.45">
      <c r="A3" s="62"/>
      <c r="B3" s="62"/>
      <c r="C3" s="62"/>
      <c r="D3" s="62"/>
      <c r="E3" s="62"/>
      <c r="F3" s="62"/>
      <c r="G3" s="62"/>
      <c r="H3" s="62"/>
      <c r="I3" s="62"/>
      <c r="J3" s="62"/>
    </row>
    <row r="4" spans="1:12" ht="19.95" customHeight="1" x14ac:dyDescent="0.45">
      <c r="A4" s="62"/>
      <c r="B4" s="62"/>
      <c r="C4" s="62"/>
      <c r="D4" s="62"/>
      <c r="E4" s="62"/>
      <c r="F4" s="62"/>
      <c r="G4" s="62"/>
      <c r="H4" s="62"/>
      <c r="I4" s="62"/>
      <c r="J4" s="62"/>
    </row>
    <row r="5" spans="1:12" ht="19.95" customHeight="1" x14ac:dyDescent="0.45">
      <c r="A5" s="62"/>
      <c r="B5" s="62"/>
      <c r="C5" s="62"/>
      <c r="D5" s="62"/>
      <c r="E5" s="62"/>
      <c r="F5" s="62"/>
      <c r="G5" s="62"/>
      <c r="H5" s="62"/>
      <c r="I5" s="62"/>
      <c r="J5" s="62"/>
    </row>
    <row r="6" spans="1:12" ht="19.95" customHeight="1" x14ac:dyDescent="0.45">
      <c r="A6" s="62"/>
      <c r="B6" s="62"/>
      <c r="C6" s="62"/>
      <c r="D6" s="62"/>
      <c r="E6" s="62"/>
      <c r="F6" s="62"/>
      <c r="G6" s="62"/>
      <c r="H6" s="62"/>
      <c r="I6" s="62"/>
      <c r="J6" s="62"/>
    </row>
    <row r="7" spans="1:12" ht="19.95" customHeight="1" x14ac:dyDescent="0.45">
      <c r="A7" s="62"/>
      <c r="B7" s="62"/>
      <c r="C7" s="62"/>
      <c r="D7" s="62"/>
      <c r="E7" s="62"/>
      <c r="F7" s="62"/>
      <c r="G7" s="62"/>
      <c r="H7" s="62"/>
      <c r="I7" s="62"/>
      <c r="J7" s="62"/>
    </row>
    <row r="8" spans="1:12" s="21" customFormat="1" ht="19.95" customHeight="1" x14ac:dyDescent="0.45">
      <c r="A8" s="81" t="s">
        <v>52</v>
      </c>
      <c r="B8" s="81"/>
      <c r="C8" s="81"/>
      <c r="D8" s="81"/>
      <c r="E8" s="81"/>
      <c r="F8" s="81"/>
      <c r="G8" s="81"/>
      <c r="H8" s="81"/>
      <c r="I8" s="81"/>
      <c r="J8" s="81"/>
    </row>
    <row r="9" spans="1:12" s="21" customFormat="1" ht="19.95" customHeight="1" x14ac:dyDescent="0.45">
      <c r="A9" s="81"/>
      <c r="B9" s="81"/>
      <c r="C9" s="81"/>
      <c r="D9" s="81"/>
      <c r="E9" s="81"/>
      <c r="F9" s="81"/>
      <c r="G9" s="81"/>
      <c r="H9" s="81"/>
      <c r="I9" s="81"/>
      <c r="J9" s="81"/>
      <c r="L9" s="17"/>
    </row>
    <row r="10" spans="1:12" s="21" customFormat="1" ht="19.95" customHeight="1" x14ac:dyDescent="0.45">
      <c r="A10" s="82"/>
      <c r="B10" s="82"/>
      <c r="C10" s="82"/>
      <c r="D10" s="82"/>
      <c r="E10" s="82"/>
      <c r="F10" s="82"/>
      <c r="G10" s="82"/>
      <c r="H10" s="82"/>
      <c r="I10" s="82"/>
      <c r="J10" s="82"/>
    </row>
    <row r="11" spans="1:12" s="21" customFormat="1" ht="19.95" customHeight="1" x14ac:dyDescent="0.45">
      <c r="A11" s="56" t="s">
        <v>14</v>
      </c>
      <c r="B11" s="57"/>
      <c r="C11" s="57"/>
      <c r="D11" s="57"/>
      <c r="E11" s="57"/>
      <c r="F11" s="57"/>
      <c r="G11" s="57"/>
      <c r="H11" s="57"/>
      <c r="I11" s="57"/>
      <c r="J11" s="58"/>
      <c r="K11" s="20"/>
      <c r="L11" s="20"/>
    </row>
    <row r="12" spans="1:12" s="21" customFormat="1" ht="19.95" customHeight="1" x14ac:dyDescent="0.45">
      <c r="A12" s="42" t="s">
        <v>31</v>
      </c>
      <c r="B12" s="42"/>
      <c r="C12" s="43"/>
      <c r="D12" s="43"/>
      <c r="E12" s="38" t="s">
        <v>0</v>
      </c>
      <c r="F12" s="43"/>
      <c r="G12" s="43"/>
      <c r="H12" s="43"/>
      <c r="I12" s="43"/>
      <c r="J12" s="43"/>
    </row>
    <row r="13" spans="1:12" s="21" customFormat="1" ht="19.95" customHeight="1" x14ac:dyDescent="0.45">
      <c r="A13" s="42" t="s">
        <v>34</v>
      </c>
      <c r="B13" s="42"/>
      <c r="C13" s="44"/>
      <c r="D13" s="44"/>
      <c r="E13" s="38" t="s">
        <v>30</v>
      </c>
      <c r="F13" s="44"/>
      <c r="G13" s="44"/>
      <c r="H13" s="44"/>
      <c r="I13" s="44"/>
      <c r="J13" s="44"/>
    </row>
    <row r="14" spans="1:12" s="21" customFormat="1" ht="19.95" customHeight="1" x14ac:dyDescent="0.45">
      <c r="A14" s="42" t="s">
        <v>29</v>
      </c>
      <c r="B14" s="42"/>
      <c r="C14" s="44"/>
      <c r="D14" s="44"/>
      <c r="E14" s="38" t="s">
        <v>53</v>
      </c>
      <c r="F14" s="44"/>
      <c r="G14" s="44"/>
      <c r="H14" s="44"/>
      <c r="I14" s="44"/>
      <c r="J14" s="44"/>
    </row>
    <row r="15" spans="1:12" s="21" customFormat="1" ht="19.95" customHeight="1" x14ac:dyDescent="0.45">
      <c r="A15" s="17"/>
      <c r="B15" s="1"/>
      <c r="C15" s="1"/>
      <c r="D15" s="1"/>
      <c r="E15" s="1"/>
      <c r="F15" s="1"/>
      <c r="G15" s="1"/>
      <c r="H15" s="1"/>
      <c r="I15" s="1"/>
    </row>
    <row r="16" spans="1:12" s="21" customFormat="1" ht="19.95" customHeight="1" x14ac:dyDescent="0.45">
      <c r="A16" s="47" t="s">
        <v>17</v>
      </c>
      <c r="B16" s="48"/>
      <c r="C16" s="48"/>
      <c r="D16" s="48"/>
      <c r="E16" s="48"/>
      <c r="F16" s="48"/>
      <c r="G16" s="48"/>
      <c r="H16" s="48"/>
      <c r="I16" s="48"/>
      <c r="J16" s="49"/>
    </row>
    <row r="17" spans="1:10" s="21" customFormat="1" ht="19.95" customHeight="1" x14ac:dyDescent="0.45">
      <c r="A17" s="62" t="s">
        <v>24</v>
      </c>
      <c r="B17" s="63"/>
      <c r="C17" s="63"/>
      <c r="D17" s="63"/>
      <c r="E17" s="63"/>
      <c r="F17" s="63"/>
      <c r="G17" s="63"/>
      <c r="H17" s="63"/>
      <c r="I17" s="63"/>
      <c r="J17" s="63"/>
    </row>
    <row r="18" spans="1:10" s="21" customFormat="1" ht="19.95" customHeight="1" x14ac:dyDescent="0.45">
      <c r="A18" s="34" t="s">
        <v>6</v>
      </c>
      <c r="B18" s="35"/>
      <c r="C18" s="35"/>
      <c r="D18" s="35"/>
      <c r="E18" s="35"/>
      <c r="F18" s="35"/>
      <c r="G18" s="35"/>
      <c r="H18" s="35"/>
      <c r="I18" s="35"/>
      <c r="J18" s="35"/>
    </row>
    <row r="19" spans="1:10" s="21" customFormat="1" ht="19.95" customHeight="1" x14ac:dyDescent="0.45">
      <c r="A19" s="34" t="s">
        <v>7</v>
      </c>
      <c r="B19" s="35"/>
      <c r="C19" s="35"/>
      <c r="D19" s="35"/>
      <c r="E19" s="35"/>
      <c r="F19" s="35"/>
      <c r="G19" s="35"/>
      <c r="H19" s="35"/>
      <c r="I19" s="35"/>
      <c r="J19" s="35"/>
    </row>
    <row r="20" spans="1:10" s="21" customFormat="1" ht="19.95" customHeight="1" x14ac:dyDescent="0.45">
      <c r="A20" s="34" t="s">
        <v>46</v>
      </c>
      <c r="B20" s="35"/>
      <c r="C20" s="35"/>
      <c r="D20" s="35"/>
      <c r="E20" s="35"/>
      <c r="F20" s="35"/>
      <c r="G20" s="35"/>
      <c r="H20" s="35"/>
      <c r="I20" s="35"/>
      <c r="J20" s="35"/>
    </row>
    <row r="21" spans="1:10" s="21" customFormat="1" ht="19.95" customHeight="1" x14ac:dyDescent="0.45">
      <c r="A21" s="34" t="s">
        <v>47</v>
      </c>
      <c r="B21" s="35"/>
      <c r="C21" s="35"/>
      <c r="D21" s="35"/>
      <c r="E21" s="35"/>
      <c r="F21" s="35"/>
      <c r="G21" s="35"/>
      <c r="H21" s="35"/>
      <c r="I21" s="35"/>
      <c r="J21" s="35"/>
    </row>
    <row r="22" spans="1:10" s="21" customFormat="1" ht="19.95" customHeight="1" x14ac:dyDescent="0.45">
      <c r="A22" s="34" t="s">
        <v>48</v>
      </c>
      <c r="B22" s="35"/>
      <c r="C22" s="35"/>
      <c r="D22" s="35"/>
      <c r="E22" s="35"/>
      <c r="F22" s="35"/>
      <c r="G22" s="35"/>
      <c r="H22" s="35"/>
      <c r="I22" s="35"/>
      <c r="J22" s="35"/>
    </row>
    <row r="23" spans="1:10" s="21" customFormat="1" ht="19.95" customHeight="1" x14ac:dyDescent="0.45">
      <c r="A23" s="34" t="s">
        <v>49</v>
      </c>
      <c r="B23" s="35"/>
      <c r="C23" s="35"/>
      <c r="D23" s="35"/>
      <c r="E23" s="35"/>
      <c r="F23" s="35"/>
      <c r="G23" s="35"/>
      <c r="H23" s="35"/>
      <c r="I23" s="35"/>
      <c r="J23" s="35"/>
    </row>
    <row r="24" spans="1:10" s="21" customFormat="1" ht="19.95" customHeight="1" x14ac:dyDescent="0.45">
      <c r="A24" s="17"/>
      <c r="B24" s="1"/>
      <c r="C24" s="1"/>
      <c r="D24" s="1"/>
      <c r="E24" s="1"/>
      <c r="F24" s="1"/>
      <c r="G24" s="1"/>
      <c r="H24" s="1"/>
      <c r="I24" s="1"/>
    </row>
    <row r="25" spans="1:10" s="21" customFormat="1" ht="19.95" customHeight="1" x14ac:dyDescent="0.45">
      <c r="A25" s="47" t="s">
        <v>16</v>
      </c>
      <c r="B25" s="48"/>
      <c r="C25" s="48"/>
      <c r="D25" s="48"/>
      <c r="E25" s="48"/>
      <c r="F25" s="48"/>
      <c r="G25" s="48"/>
      <c r="H25" s="48"/>
      <c r="I25" s="48"/>
      <c r="J25" s="49"/>
    </row>
    <row r="26" spans="1:10" s="21" customFormat="1" ht="19.95" customHeight="1" x14ac:dyDescent="0.45">
      <c r="A26" s="83" t="s">
        <v>62</v>
      </c>
      <c r="B26" s="83"/>
      <c r="C26" s="83"/>
      <c r="D26" s="83"/>
      <c r="E26" s="83"/>
      <c r="F26" s="83"/>
      <c r="G26" s="83"/>
      <c r="H26" s="83"/>
      <c r="I26" s="83"/>
      <c r="J26" s="83"/>
    </row>
    <row r="27" spans="1:10" s="21" customFormat="1" ht="19.95" customHeight="1" x14ac:dyDescent="0.45">
      <c r="A27" s="80"/>
      <c r="B27" s="80"/>
      <c r="C27" s="80"/>
      <c r="D27" s="80"/>
      <c r="E27" s="80"/>
      <c r="F27" s="80"/>
      <c r="G27" s="80"/>
      <c r="H27" s="80"/>
      <c r="I27" s="80"/>
      <c r="J27" s="80"/>
    </row>
    <row r="28" spans="1:10" s="21" customFormat="1" ht="19.95" customHeight="1" x14ac:dyDescent="0.45">
      <c r="A28" s="80" t="s">
        <v>63</v>
      </c>
      <c r="B28" s="80"/>
      <c r="C28" s="80"/>
      <c r="D28" s="80"/>
      <c r="E28" s="80"/>
      <c r="F28" s="80"/>
      <c r="G28" s="80"/>
      <c r="H28" s="80"/>
      <c r="I28" s="80"/>
      <c r="J28" s="80"/>
    </row>
    <row r="29" spans="1:10" s="21" customFormat="1" ht="19.95" customHeight="1" x14ac:dyDescent="0.45">
      <c r="A29" s="80"/>
      <c r="B29" s="80"/>
      <c r="C29" s="80"/>
      <c r="D29" s="80"/>
      <c r="E29" s="80"/>
      <c r="F29" s="80"/>
      <c r="G29" s="80"/>
      <c r="H29" s="80"/>
      <c r="I29" s="80"/>
      <c r="J29" s="80"/>
    </row>
    <row r="30" spans="1:10" s="21" customFormat="1" ht="19.95" customHeight="1" x14ac:dyDescent="0.45">
      <c r="A30" s="80" t="s">
        <v>64</v>
      </c>
      <c r="B30" s="80"/>
      <c r="C30" s="80"/>
      <c r="D30" s="80"/>
      <c r="E30" s="80"/>
      <c r="F30" s="80"/>
      <c r="G30" s="80"/>
      <c r="H30" s="80"/>
      <c r="I30" s="80"/>
      <c r="J30" s="80"/>
    </row>
    <row r="31" spans="1:10" s="21" customFormat="1" ht="19.95" customHeight="1" x14ac:dyDescent="0.45">
      <c r="A31" s="80"/>
      <c r="B31" s="80"/>
      <c r="C31" s="80"/>
      <c r="D31" s="80"/>
      <c r="E31" s="80"/>
      <c r="F31" s="80"/>
      <c r="G31" s="80"/>
      <c r="H31" s="80"/>
      <c r="I31" s="80"/>
      <c r="J31" s="80"/>
    </row>
    <row r="32" spans="1:10" s="21" customFormat="1" ht="19.95" customHeight="1" x14ac:dyDescent="0.45">
      <c r="A32" s="80"/>
      <c r="B32" s="80"/>
      <c r="C32" s="80"/>
      <c r="D32" s="80"/>
      <c r="E32" s="80"/>
      <c r="F32" s="80"/>
      <c r="G32" s="80"/>
      <c r="H32" s="80"/>
      <c r="I32" s="80"/>
      <c r="J32" s="80"/>
    </row>
    <row r="33" spans="1:10" s="21" customFormat="1" ht="19.95" customHeight="1" x14ac:dyDescent="0.45">
      <c r="A33" s="33"/>
      <c r="B33" s="33"/>
      <c r="C33" s="33"/>
      <c r="D33" s="33"/>
      <c r="E33" s="33"/>
      <c r="F33" s="33"/>
      <c r="G33" s="33"/>
      <c r="H33" s="33"/>
      <c r="I33" s="33"/>
      <c r="J33" s="33"/>
    </row>
    <row r="34" spans="1:10" s="21" customFormat="1" ht="19.95" customHeight="1" x14ac:dyDescent="0.45">
      <c r="A34" s="47" t="s">
        <v>32</v>
      </c>
      <c r="B34" s="48"/>
      <c r="C34" s="48"/>
      <c r="D34" s="48"/>
      <c r="E34" s="48"/>
      <c r="F34" s="48"/>
      <c r="G34" s="48"/>
      <c r="H34" s="48"/>
      <c r="I34" s="48"/>
      <c r="J34" s="49"/>
    </row>
    <row r="35" spans="1:10" s="21" customFormat="1" ht="19.95" customHeight="1" x14ac:dyDescent="0.45">
      <c r="A35" s="83" t="s">
        <v>70</v>
      </c>
      <c r="B35" s="83"/>
      <c r="C35" s="83"/>
      <c r="D35" s="83"/>
      <c r="E35" s="83"/>
      <c r="F35" s="83"/>
      <c r="G35" s="83"/>
      <c r="H35" s="83"/>
      <c r="I35" s="83"/>
      <c r="J35" s="83"/>
    </row>
    <row r="36" spans="1:10" s="21" customFormat="1" ht="19.95" customHeight="1" x14ac:dyDescent="0.45">
      <c r="A36" s="84"/>
      <c r="B36" s="84"/>
      <c r="C36" s="84"/>
      <c r="D36" s="84"/>
      <c r="E36" s="84"/>
      <c r="F36" s="84"/>
      <c r="G36" s="84"/>
      <c r="H36" s="84"/>
      <c r="I36" s="84"/>
      <c r="J36" s="84"/>
    </row>
    <row r="37" spans="1:10" s="21" customFormat="1" ht="19.95" customHeight="1" x14ac:dyDescent="0.45">
      <c r="A37" s="47" t="s">
        <v>33</v>
      </c>
      <c r="B37" s="48"/>
      <c r="C37" s="48"/>
      <c r="D37" s="48"/>
      <c r="E37" s="48"/>
      <c r="F37" s="48"/>
      <c r="G37" s="48"/>
      <c r="H37" s="48"/>
      <c r="I37" s="48"/>
      <c r="J37" s="49"/>
    </row>
    <row r="38" spans="1:10" s="21" customFormat="1" ht="19.95" customHeight="1" x14ac:dyDescent="0.45">
      <c r="A38" s="83" t="s">
        <v>69</v>
      </c>
      <c r="B38" s="83"/>
      <c r="C38" s="83"/>
      <c r="D38" s="83"/>
      <c r="E38" s="83"/>
      <c r="F38" s="83"/>
      <c r="G38" s="83"/>
      <c r="H38" s="83"/>
      <c r="I38" s="83"/>
      <c r="J38" s="83"/>
    </row>
    <row r="39" spans="1:10" s="21" customFormat="1" ht="19.95" customHeight="1" x14ac:dyDescent="0.45">
      <c r="A39" s="80"/>
      <c r="B39" s="80"/>
      <c r="C39" s="80"/>
      <c r="D39" s="80"/>
      <c r="E39" s="80"/>
      <c r="F39" s="80"/>
      <c r="G39" s="80"/>
      <c r="H39" s="80"/>
      <c r="I39" s="80"/>
      <c r="J39" s="80"/>
    </row>
    <row r="40" spans="1:10" s="21" customFormat="1" ht="19.95" customHeight="1" x14ac:dyDescent="0.45">
      <c r="A40" s="80"/>
      <c r="B40" s="80"/>
      <c r="C40" s="80"/>
      <c r="D40" s="80"/>
      <c r="E40" s="80"/>
      <c r="F40" s="80"/>
      <c r="G40" s="80"/>
      <c r="H40" s="80"/>
      <c r="I40" s="80"/>
      <c r="J40" s="80"/>
    </row>
    <row r="41" spans="1:10" s="21" customFormat="1" ht="19.95" customHeight="1" x14ac:dyDescent="0.45">
      <c r="A41" s="33"/>
      <c r="B41" s="33"/>
      <c r="C41" s="33"/>
      <c r="D41" s="33"/>
      <c r="E41" s="33"/>
      <c r="F41" s="33"/>
      <c r="G41" s="33"/>
      <c r="H41" s="33"/>
      <c r="I41" s="33"/>
      <c r="J41" s="33"/>
    </row>
    <row r="42" spans="1:10" s="21" customFormat="1" ht="19.95" customHeight="1" x14ac:dyDescent="0.45">
      <c r="A42" s="87" t="s">
        <v>54</v>
      </c>
      <c r="B42" s="87"/>
      <c r="C42" s="87"/>
      <c r="D42" s="87"/>
      <c r="E42" s="87"/>
      <c r="F42" s="87"/>
      <c r="G42" s="87"/>
      <c r="H42" s="87"/>
      <c r="I42" s="87"/>
      <c r="J42" s="87"/>
    </row>
    <row r="43" spans="1:10" s="21" customFormat="1" ht="19.95" customHeight="1" x14ac:dyDescent="0.45">
      <c r="A43" s="72" t="s">
        <v>65</v>
      </c>
      <c r="B43" s="72"/>
      <c r="C43" s="72"/>
      <c r="D43" s="72"/>
      <c r="E43" s="72"/>
      <c r="F43" s="72"/>
      <c r="G43" s="72"/>
      <c r="H43" s="72"/>
      <c r="I43" s="72"/>
      <c r="J43" s="72"/>
    </row>
    <row r="44" spans="1:10" s="21" customFormat="1" ht="19.95" customHeight="1" x14ac:dyDescent="0.45">
      <c r="A44" s="72"/>
      <c r="B44" s="72"/>
      <c r="C44" s="72"/>
      <c r="D44" s="72"/>
      <c r="E44" s="72"/>
      <c r="F44" s="72"/>
      <c r="G44" s="72"/>
      <c r="H44" s="72"/>
      <c r="I44" s="72"/>
      <c r="J44" s="72"/>
    </row>
    <row r="45" spans="1:10" s="21" customFormat="1" ht="19.95" customHeight="1" x14ac:dyDescent="0.45"/>
    <row r="46" spans="1:10" s="21" customFormat="1" ht="19.95" customHeight="1" x14ac:dyDescent="0.45">
      <c r="A46" s="59" t="s">
        <v>15</v>
      </c>
      <c r="B46" s="60"/>
      <c r="C46" s="60"/>
      <c r="D46" s="60"/>
      <c r="E46" s="60"/>
      <c r="F46" s="60"/>
      <c r="G46" s="60"/>
      <c r="H46" s="60"/>
      <c r="I46" s="60"/>
      <c r="J46" s="61"/>
    </row>
    <row r="47" spans="1:10" s="21" customFormat="1" ht="16.2" customHeight="1" x14ac:dyDescent="0.45">
      <c r="A47" s="50" t="s">
        <v>51</v>
      </c>
      <c r="B47" s="51"/>
      <c r="C47" s="51"/>
      <c r="D47" s="51"/>
      <c r="E47" s="51"/>
      <c r="F47" s="51"/>
      <c r="G47" s="51"/>
      <c r="H47" s="51"/>
      <c r="I47" s="51"/>
      <c r="J47" s="52"/>
    </row>
    <row r="48" spans="1:10" s="21" customFormat="1" ht="16.2" customHeight="1" x14ac:dyDescent="0.45">
      <c r="A48" s="50"/>
      <c r="B48" s="51"/>
      <c r="C48" s="51"/>
      <c r="D48" s="51"/>
      <c r="E48" s="51"/>
      <c r="F48" s="51"/>
      <c r="G48" s="51"/>
      <c r="H48" s="51"/>
      <c r="I48" s="51"/>
      <c r="J48" s="52"/>
    </row>
    <row r="49" spans="1:10" s="21" customFormat="1" ht="16.2" customHeight="1" x14ac:dyDescent="0.45">
      <c r="A49" s="50" t="s">
        <v>68</v>
      </c>
      <c r="B49" s="51"/>
      <c r="C49" s="51"/>
      <c r="D49" s="51"/>
      <c r="E49" s="51"/>
      <c r="F49" s="51"/>
      <c r="G49" s="51"/>
      <c r="H49" s="51"/>
      <c r="I49" s="51"/>
      <c r="J49" s="52"/>
    </row>
    <row r="50" spans="1:10" s="21" customFormat="1" ht="16.2" customHeight="1" x14ac:dyDescent="0.45">
      <c r="A50" s="50"/>
      <c r="B50" s="51"/>
      <c r="C50" s="51"/>
      <c r="D50" s="51"/>
      <c r="E50" s="51"/>
      <c r="F50" s="51"/>
      <c r="G50" s="51"/>
      <c r="H50" s="51"/>
      <c r="I50" s="51"/>
      <c r="J50" s="52"/>
    </row>
    <row r="51" spans="1:10" s="21" customFormat="1" ht="16.2" customHeight="1" x14ac:dyDescent="0.45">
      <c r="A51" s="50"/>
      <c r="B51" s="51"/>
      <c r="C51" s="51"/>
      <c r="D51" s="51"/>
      <c r="E51" s="51"/>
      <c r="F51" s="51"/>
      <c r="G51" s="51"/>
      <c r="H51" s="51"/>
      <c r="I51" s="51"/>
      <c r="J51" s="52"/>
    </row>
    <row r="52" spans="1:10" s="21" customFormat="1" ht="16.2" customHeight="1" x14ac:dyDescent="0.45">
      <c r="A52" s="50" t="s">
        <v>57</v>
      </c>
      <c r="B52" s="51"/>
      <c r="C52" s="51"/>
      <c r="D52" s="51"/>
      <c r="E52" s="51"/>
      <c r="F52" s="51"/>
      <c r="G52" s="51"/>
      <c r="H52" s="51"/>
      <c r="I52" s="51"/>
      <c r="J52" s="52"/>
    </row>
    <row r="53" spans="1:10" s="21" customFormat="1" ht="16.2" customHeight="1" x14ac:dyDescent="0.45">
      <c r="A53" s="50"/>
      <c r="B53" s="51"/>
      <c r="C53" s="51"/>
      <c r="D53" s="51"/>
      <c r="E53" s="51"/>
      <c r="F53" s="51"/>
      <c r="G53" s="51"/>
      <c r="H53" s="51"/>
      <c r="I53" s="51"/>
      <c r="J53" s="52"/>
    </row>
    <row r="54" spans="1:10" s="21" customFormat="1" ht="16.2" customHeight="1" x14ac:dyDescent="0.45">
      <c r="A54" s="50" t="s">
        <v>50</v>
      </c>
      <c r="B54" s="51"/>
      <c r="C54" s="51"/>
      <c r="D54" s="51"/>
      <c r="E54" s="51"/>
      <c r="F54" s="51"/>
      <c r="G54" s="51"/>
      <c r="H54" s="51"/>
      <c r="I54" s="51"/>
      <c r="J54" s="52"/>
    </row>
    <row r="55" spans="1:10" s="21" customFormat="1" ht="16.2" customHeight="1" x14ac:dyDescent="0.45">
      <c r="A55" s="50" t="s">
        <v>72</v>
      </c>
      <c r="B55" s="51"/>
      <c r="C55" s="51"/>
      <c r="D55" s="51"/>
      <c r="E55" s="51"/>
      <c r="F55" s="51"/>
      <c r="G55" s="51"/>
      <c r="H55" s="51"/>
      <c r="I55" s="51"/>
      <c r="J55" s="52"/>
    </row>
    <row r="56" spans="1:10" s="21" customFormat="1" ht="16.2" customHeight="1" x14ac:dyDescent="0.45">
      <c r="A56" s="50" t="s">
        <v>71</v>
      </c>
      <c r="B56" s="51"/>
      <c r="C56" s="51"/>
      <c r="D56" s="51"/>
      <c r="E56" s="51"/>
      <c r="F56" s="51"/>
      <c r="G56" s="51"/>
      <c r="H56" s="51"/>
      <c r="I56" s="51"/>
      <c r="J56" s="52"/>
    </row>
    <row r="57" spans="1:10" s="21" customFormat="1" ht="12" customHeight="1" x14ac:dyDescent="0.45">
      <c r="A57" s="41"/>
      <c r="B57" s="41"/>
      <c r="C57" s="41"/>
      <c r="D57" s="41"/>
      <c r="E57" s="41"/>
      <c r="F57" s="41"/>
      <c r="G57" s="41"/>
      <c r="H57" s="41"/>
      <c r="I57" s="41"/>
      <c r="J57" s="41"/>
    </row>
    <row r="58" spans="1:10" s="21" customFormat="1" ht="19.95" customHeight="1" x14ac:dyDescent="0.45">
      <c r="A58" s="45" t="s">
        <v>55</v>
      </c>
      <c r="B58" s="45"/>
      <c r="C58" s="45"/>
      <c r="D58" s="45"/>
      <c r="E58" s="45"/>
      <c r="F58" s="45"/>
      <c r="G58" s="45"/>
      <c r="H58" s="45"/>
      <c r="I58" s="45"/>
      <c r="J58" s="45"/>
    </row>
    <row r="59" spans="1:10" s="21" customFormat="1" ht="19.95" customHeight="1" x14ac:dyDescent="0.45">
      <c r="A59" s="30" t="s">
        <v>35</v>
      </c>
      <c r="B59" s="24" t="s">
        <v>36</v>
      </c>
      <c r="C59" s="23" t="s">
        <v>59</v>
      </c>
      <c r="E59" s="22"/>
      <c r="F59" s="22"/>
      <c r="G59" s="22"/>
      <c r="H59" s="22"/>
      <c r="I59" s="22"/>
      <c r="J59" s="22"/>
    </row>
    <row r="60" spans="1:10" s="21" customFormat="1" ht="31.95" customHeight="1" x14ac:dyDescent="0.45">
      <c r="A60" s="31" t="s">
        <v>23</v>
      </c>
      <c r="B60" s="32" t="s">
        <v>12</v>
      </c>
      <c r="C60" s="9" t="s">
        <v>13</v>
      </c>
      <c r="D60" s="31" t="s">
        <v>8</v>
      </c>
      <c r="E60" s="31" t="s">
        <v>1</v>
      </c>
      <c r="F60" s="8" t="s">
        <v>11</v>
      </c>
      <c r="G60" s="9" t="s">
        <v>20</v>
      </c>
      <c r="H60" s="31" t="s">
        <v>2</v>
      </c>
      <c r="I60" s="85" t="s">
        <v>22</v>
      </c>
      <c r="J60" s="86"/>
    </row>
    <row r="61" spans="1:10" s="21" customFormat="1" ht="31.95" customHeight="1" x14ac:dyDescent="0.45">
      <c r="A61" s="11"/>
      <c r="B61" s="5"/>
      <c r="C61" s="18" t="b">
        <f>IF(AND(A61="The Venezia Suite Hotel",B61="Twin bed"),X!$H$2,IF(AND(A61="The Venezia Suite Hotel",B61="Single plus futon"),X!$H$3,IF(AND(A61="The Venezia Suite Hotel",B61="Single bed"),X!$H$4,IF(AND(A61="Benikea Chuncheon Bears Hotel",B61="Twin bed"),X!$H$5,IF(AND(A61="Benikea Chuncheon Bears Hotel",B61="Single bed"),X!$H$6,IF(AND(A61="The Jackson9s Hotel",B61="Twin bed"),X!$H$7,IF(AND(A61="The Jackson9s Hotel",B61="Single bed"),X!$H$8,IF(AND(A61="The Eston Hotel",B61="Twin bed"),X!$H$9,IF(AND(A61="The Eston Hotel",B61="Single bed"),X!$H$10,IF(AND(A61="KT&amp;G Chuncheon Stay",B61="Twin bed"),X!$H$11,IF(AND(A61="KT&amp;G Chuncheon Stay",B61="Single bed"),X!$H$12,IF(AND(A61="Sejong Hotel",B61="Twin bed"),X!$H$13,IF(AND(A61="Sejong Hotel",B61="Single bed"),X!$H$14,IF(AND(A61="Elysian Resort in Gangchon",B61="1 person occupancy"),X!$H$15,IF(AND(A61="Elysian Resort in Gangchon",B61="2 people sharing"),X!$H$16,IF(AND(A61="Elysian Resort in Gangchon",B61="3 people sharing"),X!$H$17,IF(AND(A61="Elysian Resort in Gangchon",B61="4 people sharing"),X!$H$18,IF(AND(A61="LEGO LAND",B61="1 person occupancy"),X!$H$19,IF(AND(A61="LEGO LAND",B61="2 people sharing"),X!$H$20,IF(AND(A61="LEGO LAND",B61="3 people sharing"),X!$H$21,IF(AND(A61="LEGO LAND",B61="4 people sharing"),X!$H$22)))))))))))))))))))))</f>
        <v>0</v>
      </c>
      <c r="D61" s="3"/>
      <c r="E61" s="6"/>
      <c r="F61" s="19">
        <f t="shared" ref="F61:F64" si="0">E61-D61</f>
        <v>0</v>
      </c>
      <c r="G61" s="19" t="b">
        <f>IF(AND($B61="twin bed"),H61*2,IF(AND($B61="Single bed"),H61*1,IF(AND($B61="Single plus futon"),H61*2,IF(AND($B61="1 person occupancy"),H61*1,IF(AND($B61="2 people sharing"),H61*2,IF(AND($B61="3 people sharing"),H61*3,IF(AND($B61="4 people sharing"),H61*4)))))))</f>
        <v>0</v>
      </c>
      <c r="H61" s="2"/>
      <c r="I61" s="74">
        <f>C61*F61*G61</f>
        <v>0</v>
      </c>
      <c r="J61" s="75"/>
    </row>
    <row r="62" spans="1:10" s="21" customFormat="1" ht="31.95" customHeight="1" x14ac:dyDescent="0.45">
      <c r="A62" s="11"/>
      <c r="B62" s="5"/>
      <c r="C62" s="18" t="b">
        <f>IF(AND(A62="The Venezia Suite Hotel",B62="Twin bed"),X!$H$2,IF(AND(A62="The Venezia Suite Hotel",B62="Single plus futon"),X!$H$3,IF(AND(A62="The Venezia Suite Hotel",B62="Single bed"),X!$H$4,IF(AND(A62="Benikea Chuncheon Bears Hotel",B62="Twin bed"),X!$H$5,IF(AND(A62="Benikea Chuncheon Bears Hotel",B62="Single bed"),X!$H$6,IF(AND(A62="The Jackson9s Hotel",B62="Twin bed"),X!$H$7,IF(AND(A62="The Jackson9s Hotel",B62="Single bed"),X!$H$8,IF(AND(A62="The Eston Hotel",B62="Twin bed"),X!$H$9,IF(AND(A62="The Eston Hotel",B62="Single bed"),X!$H$10,IF(AND(A62="KT&amp;G Chuncheon Stay",B62="Twin bed"),X!$H$11,IF(AND(A62="KT&amp;G Chuncheon Stay",B62="Single bed"),X!$H$12,IF(AND(A62="Sejong Hotel",B62="Twin bed"),X!$H$13,IF(AND(A62="Sejong Hotel",B62="Single bed"),X!$H$14,IF(AND(A62="Elysian Resort in Gangchon",B62="1 person occupancy"),X!$H$15,IF(AND(A62="Elysian Resort in Gangchon",B62="2 people sharing"),X!$H$16,IF(AND(A62="Elysian Resort in Gangchon",B62="3 people sharing"),X!$H$17,IF(AND(A62="Elysian Resort in Gangchon",B62="4 people sharing"),X!$H$18,IF(AND(A62="LEGO LAND",B62="1 person occupancy"),X!$H$19,IF(AND(A62="LEGO LAND",B62="2 people sharing"),X!$H$20,IF(AND(A62="LEGO LAND",B62="3 people sharing"),X!$H$21,IF(AND(A62="LEGO LAND",B62="4 people sharing"),X!$H$22)))))))))))))))))))))</f>
        <v>0</v>
      </c>
      <c r="D62" s="3"/>
      <c r="E62" s="6"/>
      <c r="F62" s="19">
        <f t="shared" si="0"/>
        <v>0</v>
      </c>
      <c r="G62" s="19" t="b">
        <f t="shared" ref="G62:G66" si="1">IF(AND($B62="twin bed"),H62*2,IF(AND($B62="Single bed"),H62*1,IF(AND($B62="Single plus futon"),H62*2,IF(AND($B62="1 person occupancy"),H62*1,IF(AND($B62="2 people sharing"),H62*2,IF(AND($B62="3 people sharing"),H62*3,IF(AND($B62="4 people sharing"),H62*4)))))))</f>
        <v>0</v>
      </c>
      <c r="H62" s="2"/>
      <c r="I62" s="74">
        <f>C62*F62*G62</f>
        <v>0</v>
      </c>
      <c r="J62" s="75"/>
    </row>
    <row r="63" spans="1:10" s="21" customFormat="1" ht="31.95" customHeight="1" x14ac:dyDescent="0.45">
      <c r="A63" s="11"/>
      <c r="B63" s="5"/>
      <c r="C63" s="18" t="b">
        <f>IF(AND(A63="The Venezia Suite Hotel",B63="Twin bed"),X!$H$2,IF(AND(A63="The Venezia Suite Hotel",B63="Single plus futon"),X!$H$3,IF(AND(A63="The Venezia Suite Hotel",B63="Single bed"),X!$H$4,IF(AND(A63="Benikea Chuncheon Bears Hotel",B63="Twin bed"),X!$H$5,IF(AND(A63="Benikea Chuncheon Bears Hotel",B63="Single bed"),X!$H$6,IF(AND(A63="The Jackson9s Hotel",B63="Twin bed"),X!$H$7,IF(AND(A63="The Jackson9s Hotel",B63="Single bed"),X!$H$8,IF(AND(A63="The Eston Hotel",B63="Twin bed"),X!$H$9,IF(AND(A63="The Eston Hotel",B63="Single bed"),X!$H$10,IF(AND(A63="KT&amp;G Chuncheon Stay",B63="Twin bed"),X!$H$11,IF(AND(A63="KT&amp;G Chuncheon Stay",B63="Single bed"),X!$H$12,IF(AND(A63="Sejong Hotel",B63="Twin bed"),X!$H$13,IF(AND(A63="Sejong Hotel",B63="Single bed"),X!$H$14,IF(AND(A63="Elysian Resort in Gangchon",B63="1 person occupancy"),X!$H$15,IF(AND(A63="Elysian Resort in Gangchon",B63="2 people sharing"),X!$H$16,IF(AND(A63="Elysian Resort in Gangchon",B63="3 people sharing"),X!$H$17,IF(AND(A63="Elysian Resort in Gangchon",B63="4 people sharing"),X!$H$18,IF(AND(A63="LEGO LAND",B63="1 person occupancy"),X!$H$19,IF(AND(A63="LEGO LAND",B63="2 people sharing"),X!$H$20,IF(AND(A63="LEGO LAND",B63="3 people sharing"),X!$H$21,IF(AND(A63="LEGO LAND",B63="4 people sharing"),X!$H$22)))))))))))))))))))))</f>
        <v>0</v>
      </c>
      <c r="D63" s="3"/>
      <c r="E63" s="6"/>
      <c r="F63" s="19">
        <f t="shared" si="0"/>
        <v>0</v>
      </c>
      <c r="G63" s="19" t="b">
        <f t="shared" si="1"/>
        <v>0</v>
      </c>
      <c r="H63" s="2"/>
      <c r="I63" s="74">
        <f t="shared" ref="I63:I66" si="2">C63*F63*G63</f>
        <v>0</v>
      </c>
      <c r="J63" s="75"/>
    </row>
    <row r="64" spans="1:10" s="21" customFormat="1" ht="31.95" customHeight="1" x14ac:dyDescent="0.45">
      <c r="A64" s="11"/>
      <c r="B64" s="5"/>
      <c r="C64" s="18" t="b">
        <f>IF(AND(A64="The Venezia Suite Hotel",B64="Twin bed"),X!$H$2,IF(AND(A64="The Venezia Suite Hotel",B64="Single plus futon"),X!$H$3,IF(AND(A64="The Venezia Suite Hotel",B64="Single bed"),X!$H$4,IF(AND(A64="Benikea Chuncheon Bears Hotel",B64="Twin bed"),X!$H$5,IF(AND(A64="Benikea Chuncheon Bears Hotel",B64="Single bed"),X!$H$6,IF(AND(A64="The Jackson9s Hotel",B64="Twin bed"),X!$H$7,IF(AND(A64="The Jackson9s Hotel",B64="Single bed"),X!$H$8,IF(AND(A64="The Eston Hotel",B64="Twin bed"),X!$H$9,IF(AND(A64="The Eston Hotel",B64="Single bed"),X!$H$10,IF(AND(A64="KT&amp;G Chuncheon Stay",B64="Twin bed"),X!$H$11,IF(AND(A64="KT&amp;G Chuncheon Stay",B64="Single bed"),X!$H$12,IF(AND(A64="Sejong Hotel",B64="Twin bed"),X!$H$13,IF(AND(A64="Sejong Hotel",B64="Single bed"),X!$H$14,IF(AND(A64="Elysian Resort in Gangchon",B64="1 person occupancy"),X!$H$15,IF(AND(A64="Elysian Resort in Gangchon",B64="2 people sharing"),X!$H$16,IF(AND(A64="Elysian Resort in Gangchon",B64="3 people sharing"),X!$H$17,IF(AND(A64="Elysian Resort in Gangchon",B64="4 people sharing"),X!$H$18,IF(AND(A64="LEGO LAND",B64="1 person occupancy"),X!$H$19,IF(AND(A64="LEGO LAND",B64="2 people sharing"),X!$H$20,IF(AND(A64="LEGO LAND",B64="3 people sharing"),X!$H$21,IF(AND(A64="LEGO LAND",B64="4 people sharing"),X!$H$22)))))))))))))))))))))</f>
        <v>0</v>
      </c>
      <c r="D64" s="3"/>
      <c r="E64" s="6"/>
      <c r="F64" s="19">
        <f t="shared" si="0"/>
        <v>0</v>
      </c>
      <c r="G64" s="19" t="b">
        <f t="shared" si="1"/>
        <v>0</v>
      </c>
      <c r="H64" s="2"/>
      <c r="I64" s="74">
        <f t="shared" si="2"/>
        <v>0</v>
      </c>
      <c r="J64" s="75"/>
    </row>
    <row r="65" spans="1:10" s="21" customFormat="1" ht="31.95" customHeight="1" x14ac:dyDescent="0.45">
      <c r="A65" s="11"/>
      <c r="B65" s="5"/>
      <c r="C65" s="18" t="b">
        <f>IF(AND(A65="The Venezia Suite Hotel",B65="Twin bed"),X!$H$2,IF(AND(A65="The Venezia Suite Hotel",B65="Single plus futon"),X!$H$3,IF(AND(A65="The Venezia Suite Hotel",B65="Single bed"),X!$H$4,IF(AND(A65="Benikea Chuncheon Bears Hotel",B65="Twin bed"),X!$H$5,IF(AND(A65="Benikea Chuncheon Bears Hotel",B65="Single bed"),X!$H$6,IF(AND(A65="The Jackson9s Hotel",B65="Twin bed"),X!$H$7,IF(AND(A65="The Jackson9s Hotel",B65="Single bed"),X!$H$8,IF(AND(A65="The Eston Hotel",B65="Twin bed"),X!$H$9,IF(AND(A65="The Eston Hotel",B65="Single bed"),X!$H$10,IF(AND(A65="KT&amp;G Chuncheon Stay",B65="Twin bed"),X!$H$11,IF(AND(A65="KT&amp;G Chuncheon Stay",B65="Single bed"),X!$H$12,IF(AND(A65="Sejong Hotel",B65="Twin bed"),X!$H$13,IF(AND(A65="Sejong Hotel",B65="Single bed"),X!$H$14,IF(AND(A65="Elysian Resort in Gangchon",B65="1 person occupancy"),X!$H$15,IF(AND(A65="Elysian Resort in Gangchon",B65="2 people sharing"),X!$H$16,IF(AND(A65="Elysian Resort in Gangchon",B65="3 people sharing"),X!$H$17,IF(AND(A65="Elysian Resort in Gangchon",B65="4 people sharing"),X!$H$18,IF(AND(A65="LEGO LAND",B65="1 person occupancy"),X!$H$19,IF(AND(A65="LEGO LAND",B65="2 people sharing"),X!$H$20,IF(AND(A65="LEGO LAND",B65="3 people sharing"),X!$H$21,IF(AND(A65="LEGO LAND",B65="4 people sharing"),X!$H$22)))))))))))))))))))))</f>
        <v>0</v>
      </c>
      <c r="D65" s="3"/>
      <c r="E65" s="6"/>
      <c r="F65" s="19">
        <f t="shared" ref="F65:F66" si="3">E65-D65</f>
        <v>0</v>
      </c>
      <c r="G65" s="19" t="b">
        <f t="shared" si="1"/>
        <v>0</v>
      </c>
      <c r="H65" s="2"/>
      <c r="I65" s="74">
        <f t="shared" si="2"/>
        <v>0</v>
      </c>
      <c r="J65" s="75"/>
    </row>
    <row r="66" spans="1:10" s="21" customFormat="1" ht="31.95" customHeight="1" x14ac:dyDescent="0.45">
      <c r="A66" s="11"/>
      <c r="B66" s="5"/>
      <c r="C66" s="18" t="b">
        <f>IF(AND(A66="The Venezia Suite Hotel",B66="Twin bed"),X!$H$2,IF(AND(A66="The Venezia Suite Hotel",B66="Single plus futon"),X!$H$3,IF(AND(A66="The Venezia Suite Hotel",B66="Single bed"),X!$H$4,IF(AND(A66="Benikea Chuncheon Bears Hotel",B66="Twin bed"),X!$H$5,IF(AND(A66="Benikea Chuncheon Bears Hotel",B66="Single bed"),X!$H$6,IF(AND(A66="The Jackson9s Hotel",B66="Twin bed"),X!$H$7,IF(AND(A66="The Jackson9s Hotel",B66="Single bed"),X!$H$8,IF(AND(A66="The Eston Hotel",B66="Twin bed"),X!$H$9,IF(AND(A66="The Eston Hotel",B66="Single bed"),X!$H$10,IF(AND(A66="KT&amp;G Chuncheon Stay",B66="Twin bed"),X!$H$11,IF(AND(A66="KT&amp;G Chuncheon Stay",B66="Single bed"),X!$H$12,IF(AND(A66="Sejong Hotel",B66="Twin bed"),X!$H$13,IF(AND(A66="Sejong Hotel",B66="Single bed"),X!$H$14,IF(AND(A66="Elysian Resort in Gangchon",B66="1 person occupancy"),X!$H$15,IF(AND(A66="Elysian Resort in Gangchon",B66="2 people sharing"),X!$H$16,IF(AND(A66="Elysian Resort in Gangchon",B66="3 people sharing"),X!$H$17,IF(AND(A66="Elysian Resort in Gangchon",B66="4 people sharing"),X!$H$18,IF(AND(A66="LEGO LAND",B66="1 person occupancy"),X!$H$19,IF(AND(A66="LEGO LAND",B66="2 people sharing"),X!$H$20,IF(AND(A66="LEGO LAND",B66="3 people sharing"),X!$H$21,IF(AND(A66="LEGO LAND",B66="4 people sharing"),X!$H$22)))))))))))))))))))))</f>
        <v>0</v>
      </c>
      <c r="D66" s="3"/>
      <c r="E66" s="6"/>
      <c r="F66" s="19">
        <f t="shared" si="3"/>
        <v>0</v>
      </c>
      <c r="G66" s="19" t="b">
        <f t="shared" si="1"/>
        <v>0</v>
      </c>
      <c r="H66" s="2"/>
      <c r="I66" s="74">
        <f t="shared" si="2"/>
        <v>0</v>
      </c>
      <c r="J66" s="75"/>
    </row>
    <row r="67" spans="1:10" s="21" customFormat="1" ht="31.95" customHeight="1" x14ac:dyDescent="0.45">
      <c r="A67" s="46" t="s">
        <v>5</v>
      </c>
      <c r="B67" s="46"/>
      <c r="C67" s="46"/>
      <c r="D67" s="46"/>
      <c r="E67" s="46"/>
      <c r="F67" s="4"/>
      <c r="G67" s="4">
        <f>SUM(G61:G66)</f>
        <v>0</v>
      </c>
      <c r="H67" s="4">
        <f>SUM(H61:H66)</f>
        <v>0</v>
      </c>
      <c r="I67" s="64">
        <f>SUM(J61:J66)</f>
        <v>0</v>
      </c>
      <c r="J67" s="65"/>
    </row>
    <row r="68" spans="1:10" ht="17.399999999999999" customHeight="1" x14ac:dyDescent="0.45">
      <c r="A68" s="53" t="s">
        <v>43</v>
      </c>
      <c r="B68" s="53"/>
      <c r="C68" s="53"/>
      <c r="D68" s="53"/>
      <c r="E68" s="53"/>
      <c r="F68" s="53"/>
      <c r="G68" s="53"/>
      <c r="H68" s="53"/>
      <c r="I68" s="53"/>
      <c r="J68" s="53"/>
    </row>
    <row r="69" spans="1:10" ht="17.399999999999999" customHeight="1" x14ac:dyDescent="0.45">
      <c r="A69" s="54"/>
      <c r="B69" s="54"/>
      <c r="C69" s="54"/>
      <c r="D69" s="54"/>
      <c r="E69" s="54"/>
      <c r="F69" s="54"/>
      <c r="G69" s="54"/>
      <c r="H69" s="54"/>
      <c r="I69" s="54"/>
      <c r="J69" s="54"/>
    </row>
    <row r="70" spans="1:10" ht="19.95" customHeight="1" x14ac:dyDescent="0.45">
      <c r="A70" s="59" t="s">
        <v>66</v>
      </c>
      <c r="B70" s="60"/>
      <c r="C70" s="60"/>
      <c r="D70" s="60"/>
      <c r="E70" s="60"/>
      <c r="F70" s="60"/>
      <c r="G70" s="60"/>
      <c r="H70" s="60"/>
      <c r="I70" s="60"/>
      <c r="J70" s="61"/>
    </row>
    <row r="71" spans="1:10" ht="19.95" customHeight="1" x14ac:dyDescent="0.45">
      <c r="A71" s="41" t="s">
        <v>61</v>
      </c>
      <c r="B71" s="41"/>
      <c r="C71" s="41"/>
      <c r="D71" s="41"/>
      <c r="E71" s="41"/>
      <c r="F71" s="41"/>
      <c r="G71" s="41"/>
      <c r="H71" s="41"/>
      <c r="I71" s="41"/>
      <c r="J71" s="41"/>
    </row>
    <row r="72" spans="1:10" ht="19.95" customHeight="1" x14ac:dyDescent="0.45">
      <c r="A72" s="45"/>
      <c r="B72" s="45"/>
      <c r="C72" s="45"/>
      <c r="D72" s="45"/>
      <c r="E72" s="45"/>
      <c r="F72" s="45"/>
      <c r="G72" s="45"/>
      <c r="H72" s="45"/>
      <c r="I72" s="45"/>
      <c r="J72" s="45"/>
    </row>
    <row r="73" spans="1:10" ht="19.95" customHeight="1" x14ac:dyDescent="0.45">
      <c r="A73" s="45"/>
      <c r="B73" s="45"/>
      <c r="C73" s="45"/>
      <c r="D73" s="45"/>
      <c r="E73" s="45"/>
      <c r="F73" s="45"/>
      <c r="G73" s="45"/>
      <c r="H73" s="45"/>
      <c r="I73" s="45"/>
      <c r="J73" s="45"/>
    </row>
    <row r="74" spans="1:10" ht="19.95" customHeight="1" x14ac:dyDescent="0.45">
      <c r="A74" s="45"/>
      <c r="B74" s="45"/>
      <c r="C74" s="45"/>
      <c r="D74" s="45"/>
      <c r="E74" s="45"/>
      <c r="F74" s="45"/>
      <c r="G74" s="45"/>
      <c r="H74" s="45"/>
      <c r="I74" s="45"/>
      <c r="J74" s="45"/>
    </row>
    <row r="75" spans="1:10" ht="19.95" customHeight="1" x14ac:dyDescent="0.45">
      <c r="A75" s="76"/>
      <c r="B75" s="76"/>
      <c r="C75" s="76"/>
      <c r="D75" s="76"/>
      <c r="E75" s="76"/>
      <c r="F75" s="76"/>
      <c r="G75" s="76"/>
      <c r="H75" s="76"/>
      <c r="I75" s="76"/>
      <c r="J75" s="76"/>
    </row>
    <row r="76" spans="1:10" ht="31.95" customHeight="1" x14ac:dyDescent="0.45">
      <c r="A76" s="2" t="s">
        <v>27</v>
      </c>
      <c r="B76" s="25">
        <v>45566</v>
      </c>
      <c r="C76" s="25">
        <v>45567</v>
      </c>
      <c r="D76" s="25">
        <v>45568</v>
      </c>
      <c r="E76" s="25">
        <v>45569</v>
      </c>
      <c r="F76" s="73">
        <v>45570</v>
      </c>
      <c r="G76" s="73"/>
      <c r="H76" s="66">
        <v>45571</v>
      </c>
      <c r="I76" s="67"/>
      <c r="J76" s="37" t="s">
        <v>22</v>
      </c>
    </row>
    <row r="77" spans="1:10" ht="28.8" customHeight="1" x14ac:dyDescent="0.45">
      <c r="A77" s="7" t="s">
        <v>20</v>
      </c>
      <c r="B77" s="26"/>
      <c r="C77" s="26"/>
      <c r="D77" s="26"/>
      <c r="E77" s="26"/>
      <c r="F77" s="68"/>
      <c r="G77" s="69"/>
      <c r="H77" s="68"/>
      <c r="I77" s="69"/>
      <c r="J77" s="26">
        <f>SUM(B77:I77)</f>
        <v>0</v>
      </c>
    </row>
    <row r="78" spans="1:10" ht="28.2" customHeight="1" x14ac:dyDescent="0.45">
      <c r="A78" s="2" t="s">
        <v>44</v>
      </c>
      <c r="B78" s="27">
        <f>B77*14</f>
        <v>0</v>
      </c>
      <c r="C78" s="27">
        <f>C77*14</f>
        <v>0</v>
      </c>
      <c r="D78" s="27">
        <f>D77*14</f>
        <v>0</v>
      </c>
      <c r="E78" s="27">
        <f>E77*14</f>
        <v>0</v>
      </c>
      <c r="F78" s="70">
        <f>F77*14</f>
        <v>0</v>
      </c>
      <c r="G78" s="71"/>
      <c r="H78" s="70">
        <f>H77*14</f>
        <v>0</v>
      </c>
      <c r="I78" s="71"/>
      <c r="J78" s="36">
        <f>SUM(B78:I78)</f>
        <v>0</v>
      </c>
    </row>
    <row r="79" spans="1:10" ht="16.8" customHeight="1" x14ac:dyDescent="0.45">
      <c r="A79" s="77" t="s">
        <v>58</v>
      </c>
      <c r="B79" s="78"/>
      <c r="C79" s="78"/>
      <c r="D79" s="78"/>
      <c r="E79" s="78"/>
      <c r="F79" s="78"/>
      <c r="G79" s="78"/>
      <c r="H79" s="78"/>
      <c r="I79" s="78"/>
      <c r="J79" s="78"/>
    </row>
    <row r="80" spans="1:10" ht="16.8" customHeight="1" x14ac:dyDescent="0.45">
      <c r="A80" s="79"/>
      <c r="B80" s="79"/>
      <c r="C80" s="79"/>
      <c r="D80" s="79"/>
      <c r="E80" s="79"/>
      <c r="F80" s="79"/>
      <c r="G80" s="79"/>
      <c r="H80" s="79"/>
      <c r="I80" s="79"/>
      <c r="J80" s="79"/>
    </row>
    <row r="81" spans="1:10" ht="19.95" customHeight="1" x14ac:dyDescent="0.45">
      <c r="A81" s="47" t="s">
        <v>18</v>
      </c>
      <c r="B81" s="48"/>
      <c r="C81" s="48"/>
      <c r="D81" s="48"/>
      <c r="E81" s="48"/>
      <c r="F81" s="48"/>
      <c r="G81" s="48"/>
      <c r="H81" s="48"/>
      <c r="I81" s="48"/>
      <c r="J81" s="49"/>
    </row>
    <row r="82" spans="1:10" ht="19.95" customHeight="1" x14ac:dyDescent="0.45">
      <c r="A82" s="55"/>
      <c r="B82" s="55"/>
      <c r="C82" s="55"/>
      <c r="D82" s="55"/>
      <c r="E82" s="55"/>
      <c r="F82" s="55"/>
      <c r="G82" s="55"/>
      <c r="H82" s="55"/>
      <c r="I82" s="55"/>
      <c r="J82" s="55"/>
    </row>
    <row r="83" spans="1:10" ht="19.95" customHeight="1" x14ac:dyDescent="0.45">
      <c r="A83" s="55"/>
      <c r="B83" s="55"/>
      <c r="C83" s="55"/>
      <c r="D83" s="55"/>
      <c r="E83" s="55"/>
      <c r="F83" s="55"/>
      <c r="G83" s="55"/>
      <c r="H83" s="55"/>
      <c r="I83" s="55"/>
      <c r="J83" s="55"/>
    </row>
    <row r="84" spans="1:10" ht="19.95" customHeight="1" x14ac:dyDescent="0.45">
      <c r="A84" s="55"/>
      <c r="B84" s="55"/>
      <c r="C84" s="55"/>
      <c r="D84" s="55"/>
      <c r="E84" s="55"/>
      <c r="F84" s="55"/>
      <c r="G84" s="55"/>
      <c r="H84" s="55"/>
      <c r="I84" s="55"/>
      <c r="J84" s="55"/>
    </row>
    <row r="85" spans="1:10" ht="19.95" customHeight="1" x14ac:dyDescent="0.45">
      <c r="A85" s="55"/>
      <c r="B85" s="55"/>
      <c r="C85" s="55"/>
      <c r="D85" s="55"/>
      <c r="E85" s="55"/>
      <c r="F85" s="55"/>
      <c r="G85" s="55"/>
      <c r="H85" s="55"/>
      <c r="I85" s="55"/>
      <c r="J85" s="55"/>
    </row>
  </sheetData>
  <mergeCells count="55">
    <mergeCell ref="A79:J80"/>
    <mergeCell ref="A55:J55"/>
    <mergeCell ref="A30:J32"/>
    <mergeCell ref="A28:J29"/>
    <mergeCell ref="A8:J10"/>
    <mergeCell ref="A38:J40"/>
    <mergeCell ref="A35:J36"/>
    <mergeCell ref="A26:J27"/>
    <mergeCell ref="I60:J60"/>
    <mergeCell ref="I61:J61"/>
    <mergeCell ref="I62:J62"/>
    <mergeCell ref="I63:J63"/>
    <mergeCell ref="I64:J64"/>
    <mergeCell ref="A42:J42"/>
    <mergeCell ref="A56:J56"/>
    <mergeCell ref="H77:I77"/>
    <mergeCell ref="H78:I78"/>
    <mergeCell ref="A43:J44"/>
    <mergeCell ref="F76:G76"/>
    <mergeCell ref="F77:G77"/>
    <mergeCell ref="F78:G78"/>
    <mergeCell ref="A54:J54"/>
    <mergeCell ref="A52:J53"/>
    <mergeCell ref="A47:J48"/>
    <mergeCell ref="I65:J65"/>
    <mergeCell ref="I66:J66"/>
    <mergeCell ref="A71:J75"/>
    <mergeCell ref="A82:J85"/>
    <mergeCell ref="F14:J14"/>
    <mergeCell ref="A11:J11"/>
    <mergeCell ref="A46:J46"/>
    <mergeCell ref="A70:J70"/>
    <mergeCell ref="A37:J37"/>
    <mergeCell ref="A14:B14"/>
    <mergeCell ref="C12:D12"/>
    <mergeCell ref="C13:D13"/>
    <mergeCell ref="C14:D14"/>
    <mergeCell ref="A17:J17"/>
    <mergeCell ref="A81:J81"/>
    <mergeCell ref="A16:J16"/>
    <mergeCell ref="A25:J25"/>
    <mergeCell ref="I67:J67"/>
    <mergeCell ref="H76:I76"/>
    <mergeCell ref="A58:J58"/>
    <mergeCell ref="A67:E67"/>
    <mergeCell ref="A34:J34"/>
    <mergeCell ref="A49:J51"/>
    <mergeCell ref="A68:J69"/>
    <mergeCell ref="A1:J1"/>
    <mergeCell ref="A57:J57"/>
    <mergeCell ref="A12:B12"/>
    <mergeCell ref="A13:B13"/>
    <mergeCell ref="F12:J12"/>
    <mergeCell ref="F13:J13"/>
    <mergeCell ref="A2:J7"/>
  </mergeCells>
  <phoneticPr fontId="1" type="noConversion"/>
  <pageMargins left="0.34125" right="0.28000000000000003" top="0.87208333333333332" bottom="0.68" header="0.2" footer="0.19685039370078741"/>
  <pageSetup paperSize="9" scale="86" fitToHeight="0" orientation="portrait" verticalDpi="300" r:id="rId1"/>
  <headerFooter>
    <oddHeader>&amp;L&amp;G</oddHeader>
    <oddFooter>&amp;L&amp;8&amp;P/&amp;N&amp;R&amp;G</oddFooter>
  </headerFooter>
  <rowBreaks count="1" manualBreakCount="1">
    <brk id="45" max="9" man="1"/>
  </row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26310B97-46E5-48BA-B84B-8EAA6F0B1954}">
          <x14:formula1>
            <xm:f>X!$C$2:$C$18</xm:f>
          </x14:formula1>
          <xm:sqref>D61:E66</xm:sqref>
        </x14:dataValidation>
        <x14:dataValidation type="list" allowBlank="1" showInputMessage="1" showErrorMessage="1" xr:uid="{74B20C44-B190-40A6-AD30-82D5EAC80697}">
          <x14:formula1>
            <xm:f>X!$D$2:$D$26</xm:f>
          </x14:formula1>
          <xm:sqref>H61:H66</xm:sqref>
        </x14:dataValidation>
        <x14:dataValidation type="list" allowBlank="1" showInputMessage="1" showErrorMessage="1" xr:uid="{92CBA843-F929-4A9C-93F2-65C3C3F24751}">
          <x14:formula1>
            <xm:f>X!$A$2:$A$8</xm:f>
          </x14:formula1>
          <xm:sqref>A61:A66</xm:sqref>
        </x14:dataValidation>
        <x14:dataValidation type="list" allowBlank="1" showInputMessage="1" showErrorMessage="1" xr:uid="{06FB38DE-49CD-43A4-B761-7F433EC840CB}">
          <x14:formula1>
            <xm:f>X!$B$2:$B$9</xm:f>
          </x14:formula1>
          <xm:sqref>B61:B66</xm:sqref>
        </x14:dataValidation>
        <x14:dataValidation type="list" allowBlank="1" showInputMessage="1" showErrorMessage="1" xr:uid="{C5D54DB7-C85F-40DF-AEEB-2A2C1A459BD8}">
          <x14:formula1>
            <xm:f>X!$E$2:$E$81</xm:f>
          </x14:formula1>
          <xm:sqref>B77:I77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X</vt:lpstr>
      <vt:lpstr>Reservation Form</vt:lpstr>
      <vt:lpstr>'Reservation Form'!Print_Area</vt:lpstr>
      <vt:lpstr>'Reservation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김수현</cp:lastModifiedBy>
  <cp:lastPrinted>2024-07-25T08:31:40Z</cp:lastPrinted>
  <dcterms:created xsi:type="dcterms:W3CDTF">2018-04-08T08:55:43Z</dcterms:created>
  <dcterms:modified xsi:type="dcterms:W3CDTF">2024-07-26T02:03:22Z</dcterms:modified>
</cp:coreProperties>
</file>